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0" yWindow="45" windowWidth="14145" windowHeight="13965" activeTab="0"/>
  </bookViews>
  <sheets>
    <sheet name="2022" sheetId="1" r:id="rId1"/>
    <sheet name="2021" sheetId="2" r:id="rId2"/>
    <sheet name="2020" sheetId="3" r:id="rId3"/>
    <sheet name="2019" sheetId="4" r:id="rId4"/>
    <sheet name="2018" sheetId="5" r:id="rId5"/>
    <sheet name="2017" sheetId="6" r:id="rId6"/>
    <sheet name="2016" sheetId="7" r:id="rId7"/>
    <sheet name="2015" sheetId="8" r:id="rId8"/>
    <sheet name="2014" sheetId="9" r:id="rId9"/>
    <sheet name="2013" sheetId="10" r:id="rId10"/>
    <sheet name="2012" sheetId="11" r:id="rId11"/>
    <sheet name="2011" sheetId="12" r:id="rId12"/>
    <sheet name="2010" sheetId="13" r:id="rId13"/>
    <sheet name="2009" sheetId="14" r:id="rId14"/>
    <sheet name="2008" sheetId="15" r:id="rId15"/>
    <sheet name="2007" sheetId="16" r:id="rId16"/>
    <sheet name="2006" sheetId="17" r:id="rId17"/>
    <sheet name="2005" sheetId="18" r:id="rId18"/>
    <sheet name="2004" sheetId="19" r:id="rId19"/>
    <sheet name="2003" sheetId="20" r:id="rId20"/>
    <sheet name="Dokumentation" sheetId="21" r:id="rId21"/>
  </sheets>
  <definedNames>
    <definedName name="_xlfn._xlws.SORT" hidden="1">#NAME?</definedName>
    <definedName name="_xlfn.AGGREGATE" hidden="1">#NAME?</definedName>
    <definedName name="_xlnm.Print_Area" localSheetId="18">'2004'!$A$1:$C$87</definedName>
    <definedName name="_xlnm.Print_Area" localSheetId="8">'2014'!$A$1:$C$59</definedName>
    <definedName name="_xlnm.Print_Area" localSheetId="7">'2015'!$A$1:$C$49</definedName>
    <definedName name="_xlnm.Print_Area" localSheetId="6">'2016'!$A$1:$C$54</definedName>
    <definedName name="_xlnm.Print_Area" localSheetId="5">'2017'!$A$1:$C$55</definedName>
  </definedNames>
  <calcPr fullCalcOnLoad="1"/>
</workbook>
</file>

<file path=xl/sharedStrings.xml><?xml version="1.0" encoding="utf-8"?>
<sst xmlns="http://schemas.openxmlformats.org/spreadsheetml/2006/main" count="1273" uniqueCount="358">
  <si>
    <t>Beløb i mio. kr.</t>
  </si>
  <si>
    <t>Markedsandel i pct.</t>
  </si>
  <si>
    <t>Bruttopræmier og medlemsbidrag</t>
  </si>
  <si>
    <t>Koncern</t>
  </si>
  <si>
    <t>Danske selskabers koncerntilknytning - navne og tilhørsforhold i 2008</t>
  </si>
  <si>
    <t>Danica</t>
  </si>
  <si>
    <t>PFA Pension</t>
  </si>
  <si>
    <t>Nordea</t>
  </si>
  <si>
    <t>PensionDanmark Pens.</t>
  </si>
  <si>
    <t>Kommunernes Pension</t>
  </si>
  <si>
    <t>Industriens Pension</t>
  </si>
  <si>
    <t>PenSam</t>
  </si>
  <si>
    <t>SEB</t>
  </si>
  <si>
    <t>AP Pension Liv</t>
  </si>
  <si>
    <t>Lærernes Pension</t>
  </si>
  <si>
    <t>Topdanmark</t>
  </si>
  <si>
    <t>Sygeplejersker</t>
  </si>
  <si>
    <t>Magistrene</t>
  </si>
  <si>
    <t>Børne- og Ungdomspædagoger</t>
  </si>
  <si>
    <t>Skandia</t>
  </si>
  <si>
    <t>Jurister og Økonomer</t>
  </si>
  <si>
    <t>Social-pædagoger</t>
  </si>
  <si>
    <t xml:space="preserve">Lægerne </t>
  </si>
  <si>
    <t>FunktionærPension</t>
  </si>
  <si>
    <t>BANKPENSION</t>
  </si>
  <si>
    <t>Topdanmark Link</t>
  </si>
  <si>
    <t>Alm. Brand Liv</t>
  </si>
  <si>
    <t>Finanssektoren</t>
  </si>
  <si>
    <t>Ergofysioterapeuter</t>
  </si>
  <si>
    <t>Danske civil- og akademiingeniører</t>
  </si>
  <si>
    <t>ALKA Liv II</t>
  </si>
  <si>
    <t>Nærings- og Nydelsesmiddelområdet</t>
  </si>
  <si>
    <t>Lægesekretærer</t>
  </si>
  <si>
    <t>Kontorpersonale</t>
  </si>
  <si>
    <t>Jordbrug og Dyrlæger</t>
  </si>
  <si>
    <t>Bioanalytikernes Pk.</t>
  </si>
  <si>
    <t>Teknikum- og Diplomingeniører</t>
  </si>
  <si>
    <t>Kost- og Ernæring Pk</t>
  </si>
  <si>
    <t>PHI Pk.</t>
  </si>
  <si>
    <t>Arkitekter</t>
  </si>
  <si>
    <t>Farmakonomer</t>
  </si>
  <si>
    <t>Arbejdstagernes Pensionskasse</t>
  </si>
  <si>
    <t>Jordemødre</t>
  </si>
  <si>
    <t>Apoteker/Farmaceuter</t>
  </si>
  <si>
    <t>Slagteriernes Gruppeliv</t>
  </si>
  <si>
    <t>Værkstedsfunktionærer</t>
  </si>
  <si>
    <t>SHB Liv</t>
  </si>
  <si>
    <t>I alt</t>
  </si>
  <si>
    <t xml:space="preserve">Kilde: Finanstilsynet </t>
  </si>
  <si>
    <t>Danica - Danica Liv III, Danica Pension, Danica Pension I</t>
  </si>
  <si>
    <t>SEB - SEB LInk, SEB Liv, SEB Liv III, SEB Pension</t>
  </si>
  <si>
    <t xml:space="preserve">Skandia - Skandia Link, Skandia Liv, Skandia Liv A </t>
  </si>
  <si>
    <t>Nordea -  Nordea Liv, Nordea Liv III, Nordea Liv A</t>
  </si>
  <si>
    <t>Topdanmark- Topdanmark Link, Topdanmark Liv, Topdanmark Liv II, Topdanmark Liv III, Topdanmark Liv V, Nykredit Livsforsikring</t>
  </si>
  <si>
    <t>PenSam- PenSam Liv, PMF-Pension, Amtsvejmænd m.fl., Portører, Sygehjælpere, Trafikfunktionærer</t>
  </si>
  <si>
    <t>Administrationsfællesskaber</t>
  </si>
  <si>
    <t>Sampension: Kommunepension</t>
  </si>
  <si>
    <t>Unipension: Arkitekterne, Magistre &amp; Psykologer, Jordbrugsakademikere &amp; Dyrlæger.</t>
  </si>
  <si>
    <t>Medlemspension: Farmakonomer, Apotekere &amp; Farmaceuter, Værkstedsfunktionærer</t>
  </si>
  <si>
    <t>Medlemspension</t>
  </si>
  <si>
    <t>PHI/PNN</t>
  </si>
  <si>
    <t>Unipension</t>
  </si>
  <si>
    <t>PKA</t>
  </si>
  <si>
    <t>Sampension</t>
  </si>
  <si>
    <t xml:space="preserve">PKA+Pension </t>
  </si>
  <si>
    <t>Note:</t>
  </si>
  <si>
    <t>Danske selskabers koncerntilknytning - navne og tilhørsforhold i 2007</t>
  </si>
  <si>
    <t>Danica Pension</t>
  </si>
  <si>
    <t>PensionDanmark</t>
  </si>
  <si>
    <t>SEB Pension</t>
  </si>
  <si>
    <t>Pen-Sam Liv</t>
  </si>
  <si>
    <t xml:space="preserve">Skandia </t>
  </si>
  <si>
    <t>Lægernes Pensionskasse</t>
  </si>
  <si>
    <t>ALKA</t>
  </si>
  <si>
    <t>PKA+Pension</t>
  </si>
  <si>
    <t>PMF-Pension</t>
  </si>
  <si>
    <t>Bioanalytikere</t>
  </si>
  <si>
    <t>Arbejdstagerne</t>
  </si>
  <si>
    <t>Amtsvejmænd</t>
  </si>
  <si>
    <t>Sygehjælpere</t>
  </si>
  <si>
    <t>Trafikfunktionærer</t>
  </si>
  <si>
    <t>Portører</t>
  </si>
  <si>
    <t>ALKA - ALKA Liv, ALKA Liv II</t>
  </si>
  <si>
    <t>Nordea -  Nordea Liv, Nordea Liv III</t>
  </si>
  <si>
    <t>Skandia - Skandia Link, Skandia Liv, Skandia Liv A</t>
  </si>
  <si>
    <t>Topdanmark - Topdanmark Link, Topdanmark Liv, Topdanmark Liv II, Topdanmark Liv III, Topdanmark Liv V, Nykredit Livsforsikring</t>
  </si>
  <si>
    <t>AP,MP og PJD</t>
  </si>
  <si>
    <t>MedlemsPension</t>
  </si>
  <si>
    <t>SAMPENSION – Kommunernes Pensionsforsikring</t>
  </si>
  <si>
    <t>PenSam – PenSam Liv, PMF-Pension, Amtsvejmænd m.fl., Portører, Sygehjælpere, Trafikfunktionærer</t>
  </si>
  <si>
    <t>Medlemspension – Farmakonomer, Apotekere/Farmaceuter, Værkstedsfunktionærer</t>
  </si>
  <si>
    <t>Danske selskabers koncerntilknytning - navne og tilhørsforhold i 2006</t>
  </si>
  <si>
    <t xml:space="preserve">Danica </t>
  </si>
  <si>
    <t xml:space="preserve">PFA Pension                             </t>
  </si>
  <si>
    <t>Nordea Liv og Pension</t>
  </si>
  <si>
    <t>Kommunernes Pensionsforsikring (KP)</t>
  </si>
  <si>
    <t>Industriens Pension (IPF)</t>
  </si>
  <si>
    <t>MP Pension</t>
  </si>
  <si>
    <t xml:space="preserve">Sygeplejersker                          </t>
  </si>
  <si>
    <t>Børne- og ungdomspædagoger (PBU)</t>
  </si>
  <si>
    <t xml:space="preserve">AP Pension                       </t>
  </si>
  <si>
    <t>Jurister og Økonomer (JØP)</t>
  </si>
  <si>
    <t xml:space="preserve">Socialrådgivere og socialpædagoger                         </t>
  </si>
  <si>
    <t xml:space="preserve">FunktionærPension                      </t>
  </si>
  <si>
    <t>Finanssektorens Pensionskasse (FSP)</t>
  </si>
  <si>
    <t>Alm. Brand Liv &amp; Pension</t>
  </si>
  <si>
    <t xml:space="preserve">Bank//pension                             </t>
  </si>
  <si>
    <t>PKA+ Pension</t>
  </si>
  <si>
    <t>Danske civil- og akademiingeniører (DIP)</t>
  </si>
  <si>
    <t>PNN Pension</t>
  </si>
  <si>
    <t xml:space="preserve">Ergo- og fysioterapeuter                     </t>
  </si>
  <si>
    <t xml:space="preserve">Kontorfunktionærer                      </t>
  </si>
  <si>
    <t xml:space="preserve">Lægesekretærer                          </t>
  </si>
  <si>
    <t>Teknikum- og diplomingenører (ISP)</t>
  </si>
  <si>
    <t>Jordbrugsakademikere og Dyrlæger (PJD)</t>
  </si>
  <si>
    <t xml:space="preserve">Bioanalytikere                   </t>
  </si>
  <si>
    <t>Kost og ernæring</t>
  </si>
  <si>
    <t>PHI Pension</t>
  </si>
  <si>
    <t xml:space="preserve">Arkitekternes Pensionskasse                      </t>
  </si>
  <si>
    <t>SISA</t>
  </si>
  <si>
    <t xml:space="preserve">Apoteker og Farmaceuter                  </t>
  </si>
  <si>
    <t xml:space="preserve">Jordemødre                              </t>
  </si>
  <si>
    <t>Slagteriernes Gruppeliv (SG)</t>
  </si>
  <si>
    <t xml:space="preserve">Værkstedsfunktionærer                 </t>
  </si>
  <si>
    <t>PFA Pension - Lærernes Pension, PFA Pension, PFA Soraarneq</t>
  </si>
  <si>
    <t>SAMPENSION</t>
  </si>
  <si>
    <t>Arkitekternes Pensionskasse/PJD</t>
  </si>
  <si>
    <t>Danske selskabers koncerntilknytning - navne og tilhørsforhold i 2005</t>
  </si>
  <si>
    <t xml:space="preserve">Pen-Sam Liv                             </t>
  </si>
  <si>
    <t>Amtsvejmænd m.fl.</t>
  </si>
  <si>
    <t xml:space="preserve">Sygehjælpere                            </t>
  </si>
  <si>
    <t xml:space="preserve">Trafikfunktionærer                      </t>
  </si>
  <si>
    <t xml:space="preserve">Portører                                </t>
  </si>
  <si>
    <t>Codan-Codan Pensionforsikring, Codan Link, Codan Pension, Hafnia liv, Hafnia Liv III</t>
  </si>
  <si>
    <t>Finanssektorens Pensionskasse - Finanssektorens Pensionskasse (FSP), Sparekassernes Afviklingspensionskasse (SAP).</t>
  </si>
  <si>
    <t>Kommunernes Pensionsforsikring - Kommunernes Pensionsforsikring, PMF-Pension</t>
  </si>
  <si>
    <t>Nordea - Nordea Link, Nordea Liv, Nordea Liv III</t>
  </si>
  <si>
    <t>PFA Pension - Lærernes Pension, PFA Pension, PFA Soraarneq.</t>
  </si>
  <si>
    <t xml:space="preserve">Skandia - Skandia Link, Skandia Liv </t>
  </si>
  <si>
    <t>FarmaPension</t>
  </si>
  <si>
    <t>Danske selskabers koncerntilknytning - navne og tilhørsforhold i 2004</t>
  </si>
  <si>
    <t>Nordea Liv &amp; Pension</t>
  </si>
  <si>
    <t>Codan Pension</t>
  </si>
  <si>
    <t>B&amp;A Pension</t>
  </si>
  <si>
    <t>HTS Pension</t>
  </si>
  <si>
    <t>PKS Pension</t>
  </si>
  <si>
    <t>Magistrenes Pensionskasse</t>
  </si>
  <si>
    <t>AP Pension</t>
  </si>
  <si>
    <t>Lægernes Pensionskasser</t>
  </si>
  <si>
    <t>Socialrådgivere og socialpædagoger</t>
  </si>
  <si>
    <t>Bank//pension</t>
  </si>
  <si>
    <t>Ergo- og fysioterapeuter</t>
  </si>
  <si>
    <t>Kontorfunktionærer</t>
  </si>
  <si>
    <t>Teknikum- og diplomingenører</t>
  </si>
  <si>
    <t>Jordbrugsakademikere og Dyrlæger (PJO)</t>
  </si>
  <si>
    <t>Økonomaer</t>
  </si>
  <si>
    <t>Arkitekternes Pensionskasse</t>
  </si>
  <si>
    <t>Apoteker og Farmaceuter</t>
  </si>
  <si>
    <t>Slagteriernes Grupperliv</t>
  </si>
  <si>
    <t>Apoteksfag</t>
  </si>
  <si>
    <t>SAMPENSION – Kommunernes Pensionsforsikring, PMF-pension</t>
  </si>
  <si>
    <t>Danske selskabers koncerntilknytning - navne og tilhørsforhold i 2003</t>
  </si>
  <si>
    <t xml:space="preserve">Danica Pension                          </t>
  </si>
  <si>
    <t>Nordea Liv</t>
  </si>
  <si>
    <t xml:space="preserve">Industriens Pension                     </t>
  </si>
  <si>
    <t xml:space="preserve">Danica Pension I                        </t>
  </si>
  <si>
    <t xml:space="preserve">Lærernes Pension                        </t>
  </si>
  <si>
    <t xml:space="preserve">Codan Pensionsforsikring                    </t>
  </si>
  <si>
    <t xml:space="preserve">Topdanmark Liv                       </t>
  </si>
  <si>
    <t xml:space="preserve">Codan Pension                           </t>
  </si>
  <si>
    <t xml:space="preserve">Nordea Liv II                           </t>
  </si>
  <si>
    <t xml:space="preserve">Skandia Liv                         </t>
  </si>
  <si>
    <t xml:space="preserve">Alka Liv II                      </t>
  </si>
  <si>
    <t xml:space="preserve">Aktiva Pension    </t>
  </si>
  <si>
    <t xml:space="preserve">Skandia Link     </t>
  </si>
  <si>
    <t>Fagpension</t>
  </si>
  <si>
    <t>Nordea Link</t>
  </si>
  <si>
    <t xml:space="preserve">PMF-Pension                             </t>
  </si>
  <si>
    <t xml:space="preserve">Codan Link                              </t>
  </si>
  <si>
    <t xml:space="preserve">Grafisk Pension                         </t>
  </si>
  <si>
    <t xml:space="preserve">Topdanmark Link                         </t>
  </si>
  <si>
    <t xml:space="preserve">Topdanmark Liv III                      </t>
  </si>
  <si>
    <t xml:space="preserve">Jordbrugsakademikere og Dyrlæger                    </t>
  </si>
  <si>
    <t xml:space="preserve">Økonomaer                               </t>
  </si>
  <si>
    <t xml:space="preserve">Alka Liv                                </t>
  </si>
  <si>
    <t xml:space="preserve">Hafnia Liv                              </t>
  </si>
  <si>
    <t xml:space="preserve">Slagteriernes Gruppeliv                  </t>
  </si>
  <si>
    <t xml:space="preserve">PFA Soraarneq                           </t>
  </si>
  <si>
    <t xml:space="preserve">Nykredit Livsforsikring                        </t>
  </si>
  <si>
    <t>Sparekassernes Afviklingspensionskasse</t>
  </si>
  <si>
    <t>Danica Liv III</t>
  </si>
  <si>
    <t>Hafnia Liv III</t>
  </si>
  <si>
    <t xml:space="preserve">Nordea Liv III                         </t>
  </si>
  <si>
    <t xml:space="preserve">Topdanmark Liv II                       </t>
  </si>
  <si>
    <t>Letpension</t>
  </si>
  <si>
    <t>Livsforsikring</t>
  </si>
  <si>
    <t>Danske selskabers koncerntilknytning - navne og tilhørsforhold i 2009</t>
  </si>
  <si>
    <t>PFA</t>
  </si>
  <si>
    <t xml:space="preserve">PensionDanmark </t>
  </si>
  <si>
    <t>Industriens Pensionsforsikring</t>
  </si>
  <si>
    <t>Social- pædagoger</t>
  </si>
  <si>
    <t xml:space="preserve">Lægernes </t>
  </si>
  <si>
    <t>Civil- og akademiingeniører</t>
  </si>
  <si>
    <t>PBU - Livsforsikring</t>
  </si>
  <si>
    <t>Farmapension: Farmakonomer, Apotekere &amp; Farmaceuter, Værkstedsfunktionærer</t>
  </si>
  <si>
    <t>PFA Pension - PFA Pension, PFA Soraarneq, Lærernes Pension</t>
  </si>
  <si>
    <t>PFA Pension - PFA Pension, PFA Soraarneq, Funktionærpension</t>
  </si>
  <si>
    <t>Pensionsselskaber - markedsandele 2011</t>
  </si>
  <si>
    <t>Nordea Liv A/S</t>
  </si>
  <si>
    <t>Sundhedsfaglige</t>
  </si>
  <si>
    <t>Danske selskabers koncerntilknytning - navne og tilhørsforhold i 2011</t>
  </si>
  <si>
    <t>PenSam- PenSam Liv, PMF-Pension, Portører, Sygehjælpere, Trafikfunktionærer</t>
  </si>
  <si>
    <t>SEB - SEB LInk og SEB Pension</t>
  </si>
  <si>
    <t>Bankpension: Bankpension, Bankpension, livs- og pensionsforsikringsselskab A/S</t>
  </si>
  <si>
    <t>Farmapension</t>
  </si>
  <si>
    <t>Farmapension: Farmakonomer, Apotekere &amp; Farmaceuter</t>
  </si>
  <si>
    <t>Pensionsselskaber - markedsandele 2012</t>
  </si>
  <si>
    <t xml:space="preserve">PFA Pension </t>
  </si>
  <si>
    <t>Sampension KP A/S</t>
  </si>
  <si>
    <t>Magistre og psykologer</t>
  </si>
  <si>
    <t>Socialrådgivere og Socialpædagoger</t>
  </si>
  <si>
    <t>Lægerne</t>
  </si>
  <si>
    <t>Bankpension</t>
  </si>
  <si>
    <t>PKA+Pension A/S</t>
  </si>
  <si>
    <t>PBU Livsforsikringsselskabet A/S</t>
  </si>
  <si>
    <t>Bankpension, livs- og pensionsforsikringsselskab A/S</t>
  </si>
  <si>
    <t>SEB - SEB Link og SEB Pension</t>
  </si>
  <si>
    <t>PenSam- PenSam Liv, Portører, Sygehjælpere, Trafikfunktionærer</t>
  </si>
  <si>
    <t>PensionDanmark Pensionsforsikringsaktieselskab</t>
  </si>
  <si>
    <t>Danske selskabers koncerntilknytning - navne og tilhørsforhold i 2012</t>
  </si>
  <si>
    <t>Pensionsselskaber - markedsandele 2013</t>
  </si>
  <si>
    <t>Nykredit Livsforsikring A/S</t>
  </si>
  <si>
    <t>Apotekere og farmaceuter</t>
  </si>
  <si>
    <t>Danske selskabers koncerntilknytning - navne og tilhørsforhold i 2013</t>
  </si>
  <si>
    <t>PFA Pension - PFA Pension, PFA Soraarneq</t>
  </si>
  <si>
    <t>Pensionsselskaber - markedsandele 2009</t>
  </si>
  <si>
    <t>Nordea liv A/S</t>
  </si>
  <si>
    <t>SEB Pension A/S</t>
  </si>
  <si>
    <t>K.P.</t>
  </si>
  <si>
    <t>Topdanmark Liv A/S</t>
  </si>
  <si>
    <t>Skandia Link A/S</t>
  </si>
  <si>
    <t>ALKA LIV</t>
  </si>
  <si>
    <t>Pensionsselskaber - markedsandele 2005</t>
  </si>
  <si>
    <t>Pensionsselskaber - markedsandele 2008</t>
  </si>
  <si>
    <t>Pensionsselskaber - markedsandele 2007</t>
  </si>
  <si>
    <t>Pensionsselskaber - markedsandele 2006</t>
  </si>
  <si>
    <t>Pensionsselskaber - markedsandele 2004</t>
  </si>
  <si>
    <t>Pensionsselskaber - markedsandele 2003</t>
  </si>
  <si>
    <t>Pensionsselskaber - markedsandele 2014</t>
  </si>
  <si>
    <t>Magistre og Psykologer</t>
  </si>
  <si>
    <t>Sygeplejersker og Lægesekretærer</t>
  </si>
  <si>
    <t>Socialrådgivere, Socialpædagoger og Kontorpersonale</t>
  </si>
  <si>
    <t>Alm. Brand Liv og Pension A/S</t>
  </si>
  <si>
    <t>Danske civil- ogAkademiingeniører</t>
  </si>
  <si>
    <t>Jordbrugsakademikere og Dyrlæger</t>
  </si>
  <si>
    <t>Apotekere og Farmaceuter</t>
  </si>
  <si>
    <t>Danske selskabers koncerntilknytning - navne og tilhørsforhold i 2014</t>
  </si>
  <si>
    <t xml:space="preserve">Skandia - Skandia, Skandia Liv A </t>
  </si>
  <si>
    <t>Pensionsselskaber - markedsandele 2010</t>
  </si>
  <si>
    <t xml:space="preserve">Magistrene </t>
  </si>
  <si>
    <t xml:space="preserve">BANKPENSION </t>
  </si>
  <si>
    <t>Ergoterapeuter</t>
  </si>
  <si>
    <t>Danske selskabers koncerntilknytning - navne og tilhørsforhold i 2010</t>
  </si>
  <si>
    <t>Farmapension: Farmakonomer og Apotekere &amp; Farmaceuter</t>
  </si>
  <si>
    <t>Unipension: Arkitekterne, Magistre &amp; Psykologer, Jordbrugsakademikere &amp; Dyrlæger</t>
  </si>
  <si>
    <t>PKA – PKA+ Pension, Bioanalytikere, Ergo- og Fysioterapeuter, Jordemødre, Kontorfunktionærer, Kost og ernæring, Lægesekretærer, Socialrådgivere og Socialpædagoger, Sygeplejersker</t>
  </si>
  <si>
    <t>PKA: PKA+Pension, Sundhedsfaglige, Kontorpersonale, Lægesekretærer, Socialrådgivere, Socialpædagoger og Sygeplejersker</t>
  </si>
  <si>
    <t>PKA: PKA- Pension, Kontorfunktionærer,  Lægesekretærer, Socialrådgivere, Socialpædagoger, Sygeplejersker og Sundhedsfaglige</t>
  </si>
  <si>
    <t>PKA: PKA+Pension, Sundhedsfaglige, Kontorfunktionærer, Lægesekretærer, Socialrådgivere, Socialpædagoger og Sygeplejersker</t>
  </si>
  <si>
    <t>PKA: PKA- Pension, Bioanalytikere, Ergo- og Fysioterapeuter, Jordemødre, Kontorfunktionærer, Kost og ernæring, Lægesekretærer, Socialrådgivere, Socialpædagoger og Sygeplejersker</t>
  </si>
  <si>
    <t>PKA- PKA: Pension, Bioanalytikere, Ergo- og Fysioterapeuter, Jordemødre, Kontorfunktionærer, Kost og ernæring, Lægesekretærer, Socialrådgivere, Socialpædagoger og Sygeplejersker</t>
  </si>
  <si>
    <t>PHI/PNN: Håndværk og Industri, Nærings- og nydelsesmiddelområdet</t>
  </si>
  <si>
    <t>PKA – PKA+ Pension, Bioanalytikere, Ergo- og Fysioterapeuter, Jordemødre, Kontorfunktionærer, Kost og ernæring, Lægesekretærer, Socialrådgivere, Socialpædagoger og Sygeplejersker</t>
  </si>
  <si>
    <t>PHI/PNN – Håndværk og Industri, Nærings- og Nydelsesmiddelområdet</t>
  </si>
  <si>
    <t>Arkitekternes Pensionskasse/PJD/MP(nu Unipension) – Arkitekter, Jordbrugsakademikere og Dyrlæger</t>
  </si>
  <si>
    <t>Arkitekternes Pensionskasse/PJD – Arkitekter, Jordbrugsakademikere og Dyrlæger</t>
  </si>
  <si>
    <t>FarmaPension – Farmakonomer, Apotekere/Farmaceuter</t>
  </si>
  <si>
    <t>PKA – PKA+ Pension, Bioanalytikere, Ergo- og Fysioterapeuter, Jordemødre, Kontorfunktionærer,Kost og ernæring, Lægesekretærer, Socialrådgivere og Socialpædagoger, Sygeplejersker</t>
  </si>
  <si>
    <t>Apoteksfag – Farmakonomer, Apotekere/Farmaceuter</t>
  </si>
  <si>
    <t>Pensionsselskaber - markedsandele 2015</t>
  </si>
  <si>
    <t>Industriens Pensions A/S</t>
  </si>
  <si>
    <t xml:space="preserve">AP Pension </t>
  </si>
  <si>
    <t>Topdanmark A/S</t>
  </si>
  <si>
    <t>PenSam Liv</t>
  </si>
  <si>
    <t>SEB A/S</t>
  </si>
  <si>
    <t>Juristernes og Økonomernes Pensionskasse</t>
  </si>
  <si>
    <t>Sundshedsfaglige</t>
  </si>
  <si>
    <t>Danske civil- og akademiingeniørers</t>
  </si>
  <si>
    <t>Bankpension Pensionskasse</t>
  </si>
  <si>
    <t>Arbejdstagernes Pensionskasse - SISA</t>
  </si>
  <si>
    <t>Danske selskabers koncerntilknytning - navne og tilhørsforhold i 2015</t>
  </si>
  <si>
    <t>PFA Pension - PFA Pension, PFA Soraarneq, Pensionskassen for Apotekere og Farmaceuter</t>
  </si>
  <si>
    <t>Pensionsselskaber - markedsandele 2016</t>
  </si>
  <si>
    <t>Juristernes &amp; Økonomernes Pensionskasse</t>
  </si>
  <si>
    <t>Pensionskassen for teknikum- og diplomingeniører</t>
  </si>
  <si>
    <t>Pensionskassen for Jordbrugsakademikere og Dyrlæger</t>
  </si>
  <si>
    <t>Pensionskassen for Farmakonomer</t>
  </si>
  <si>
    <t>Norli Pension Livsforsikring A/S</t>
  </si>
  <si>
    <t>Danske selskabers koncerntilknytning - navne og tilhørsforhold i 2016</t>
  </si>
  <si>
    <t>Skandia - Skandia Liv og Skandia Link Liv</t>
  </si>
  <si>
    <t>Sampension: Arkitekternes Pensionskasse, Pensionskassen for Jordbrugsakademikere &amp; Dyrlæger og Kommunepension</t>
  </si>
  <si>
    <t>Pensionsselskaber - markedsandele 2017</t>
  </si>
  <si>
    <t>P+</t>
  </si>
  <si>
    <t>P+: Juristernes og Økonomernes pensionskasse, Danske civil- og akademiingeniørers pensionskasse</t>
  </si>
  <si>
    <t>Pensionsselskaber - markedsandele 2018</t>
  </si>
  <si>
    <t>Velliv</t>
  </si>
  <si>
    <t>AP pension</t>
  </si>
  <si>
    <t>Pensam</t>
  </si>
  <si>
    <t>Lærernes pension</t>
  </si>
  <si>
    <t>Skandia Link</t>
  </si>
  <si>
    <t>MP pension</t>
  </si>
  <si>
    <t>Sygeplejerske og lægesekretærer</t>
  </si>
  <si>
    <t>Socialrådgivere, Socialpædagoger og kontorpersonale</t>
  </si>
  <si>
    <t>Pædagogernes pension</t>
  </si>
  <si>
    <t>Lægernes Pension</t>
  </si>
  <si>
    <t>Alm. Brand</t>
  </si>
  <si>
    <t>Civil og akademiingeniører</t>
  </si>
  <si>
    <t>Jordbrugsakademikere og dyrlæger</t>
  </si>
  <si>
    <t>Teknikum og diplomingeniører</t>
  </si>
  <si>
    <t>PKA+</t>
  </si>
  <si>
    <t>Norli Pension</t>
  </si>
  <si>
    <t>Kilde: Finanstilsynet</t>
  </si>
  <si>
    <t>Danske selskabers koncerntilknytning - navne og tilhørsforhold i 2018</t>
  </si>
  <si>
    <t>Sampension: Sampension, Arkitekternes Pensionskasse, Pensionskassen for Jordbrugsakademikere &amp; Dyrlæger</t>
  </si>
  <si>
    <t xml:space="preserve">Beløb i mio. kr. </t>
  </si>
  <si>
    <t>SEB har skiftet navn til Danica Pensionsforsikring, og er nu en del af Danica koncernen</t>
  </si>
  <si>
    <t>Pensionsselskaber - markedsandele 2019</t>
  </si>
  <si>
    <t>Danske selskabers koncerntilknytning - navne og tilhørsforhold i 2019</t>
  </si>
  <si>
    <t>Danica Pension - Danica Pension, Livsforsikringsaktieselskab og Danica Pensionsforsikring A/S</t>
  </si>
  <si>
    <t>Pædagogernes Pension</t>
  </si>
  <si>
    <t>Tryg</t>
  </si>
  <si>
    <t>AkademikerPension</t>
  </si>
  <si>
    <t>Danske selskabers koncerntilknytning - navne og tilhørsforhold i 2020</t>
  </si>
  <si>
    <t>Pensionsselskaber - markedsandele 2020</t>
  </si>
  <si>
    <t>F&amp;P</t>
  </si>
  <si>
    <t>Kilde: F&amp;P</t>
  </si>
  <si>
    <t>Statistikken er baseret på tal fra Finanstilsynet frem til 2019. Fra 2020 er statistikken baseret på indberetninger til F&amp;P.</t>
  </si>
  <si>
    <r>
      <t>ALKA -</t>
    </r>
    <r>
      <rPr>
        <sz val="11"/>
        <rFont val="Georgia"/>
        <family val="1"/>
      </rPr>
      <t xml:space="preserve"> ALKA Liv, ALKA Liv II</t>
    </r>
  </si>
  <si>
    <r>
      <t xml:space="preserve">Danica - </t>
    </r>
    <r>
      <rPr>
        <sz val="11"/>
        <rFont val="Georgia"/>
        <family val="1"/>
      </rPr>
      <t>Danica Liv III, Danica Pension, Danica Pension I</t>
    </r>
  </si>
  <si>
    <r>
      <t xml:space="preserve">Finanssektorens Pensionskasse - </t>
    </r>
    <r>
      <rPr>
        <sz val="11"/>
        <rFont val="Georgia"/>
        <family val="1"/>
      </rPr>
      <t>Finanssektorens Pensionskasse (FSP), Sparekassernes Afviklingspensionskasse (SAP).</t>
    </r>
  </si>
  <si>
    <r>
      <t xml:space="preserve">Kommunernes Pensionsforsikring - </t>
    </r>
    <r>
      <rPr>
        <sz val="11"/>
        <rFont val="Georgia"/>
        <family val="1"/>
      </rPr>
      <t>Kommunernes Pensionsforsikring, PMF-Pension</t>
    </r>
  </si>
  <si>
    <r>
      <t xml:space="preserve">Nordea - </t>
    </r>
    <r>
      <rPr>
        <sz val="11"/>
        <rFont val="Georgia"/>
        <family val="1"/>
      </rPr>
      <t>Nordea Link, Nordea Liv, Nordea Liv III</t>
    </r>
  </si>
  <si>
    <r>
      <t xml:space="preserve">PFA Pension - </t>
    </r>
    <r>
      <rPr>
        <sz val="11"/>
        <rFont val="Georgia"/>
        <family val="1"/>
      </rPr>
      <t>Lærernes Pension, PFA Pension, PFA Soraarneq.</t>
    </r>
  </si>
  <si>
    <r>
      <t xml:space="preserve">Skandia - </t>
    </r>
    <r>
      <rPr>
        <sz val="11"/>
        <rFont val="Georgia"/>
        <family val="1"/>
      </rPr>
      <t xml:space="preserve">Skandia Link, Skandia Liv </t>
    </r>
  </si>
  <si>
    <r>
      <t xml:space="preserve">SEB - </t>
    </r>
    <r>
      <rPr>
        <sz val="11"/>
        <rFont val="Georgia"/>
        <family val="1"/>
      </rPr>
      <t>SEB LInk, SEB Liv, SEB Liv III, SEB Pension</t>
    </r>
  </si>
  <si>
    <r>
      <t xml:space="preserve">Topdanmark - </t>
    </r>
    <r>
      <rPr>
        <sz val="11"/>
        <rFont val="Georgia"/>
        <family val="1"/>
      </rPr>
      <t>Topdanmark Link, Topdanmark Liv, Topdanmark Liv II, Topdanmark Liv III, Topdanmark Liv V, Nykredit Livsforsikring</t>
    </r>
  </si>
  <si>
    <r>
      <t xml:space="preserve">SAMPENSION – </t>
    </r>
    <r>
      <rPr>
        <sz val="11"/>
        <rFont val="Georgia"/>
        <family val="1"/>
      </rPr>
      <t>Kommunernes Pensionsforsikring, PMF-pension</t>
    </r>
  </si>
  <si>
    <r>
      <t>PKA –</t>
    </r>
    <r>
      <rPr>
        <sz val="11"/>
        <rFont val="Georgia"/>
        <family val="1"/>
      </rPr>
      <t xml:space="preserve"> PKA+ Pension, Bioanalytikere, Ergo- og Fysioterapeuter, Jordemødre, Kontorfunktionærer, Kost og ernæring, Lægesekretærer, Socialrådgivere og Socialpædagoger, Sygeplejersker</t>
    </r>
  </si>
  <si>
    <r>
      <t>PHI/PNN –</t>
    </r>
    <r>
      <rPr>
        <sz val="11"/>
        <rFont val="Georgia"/>
        <family val="1"/>
      </rPr>
      <t xml:space="preserve"> Håndværk og Industri, Nærings- og Nydelsesmiddelområdet</t>
    </r>
  </si>
  <si>
    <r>
      <t>Arkitekternes Pensionskasse/PJD –</t>
    </r>
    <r>
      <rPr>
        <sz val="11"/>
        <rFont val="Georgia"/>
        <family val="1"/>
      </rPr>
      <t xml:space="preserve"> Arkitekter, Jordbrugsakademikere og Dyrlæger</t>
    </r>
  </si>
  <si>
    <r>
      <t xml:space="preserve">FarmaPension – </t>
    </r>
    <r>
      <rPr>
        <sz val="11"/>
        <rFont val="Georgia"/>
        <family val="1"/>
      </rPr>
      <t>Farmakonomer, Apotekere/Farmaceuter</t>
    </r>
  </si>
  <si>
    <t>Pensionsselskaber - markedsandele 2021</t>
  </si>
  <si>
    <t>Sampension: Sampension, Arkitekternes Pensionskasse, Pensionskassen for Jordbrugsakademikere &amp; Dyrlæger, Teknikum- og Diplomingeniører</t>
  </si>
  <si>
    <t>Danske selskabers koncerntilknytning - navne og tilhørsforhold i 2021</t>
  </si>
  <si>
    <t>Pensionsselskaber - markedsandele 2022</t>
  </si>
  <si>
    <t>Danske selskabers koncerntilknytning - navne og tilhørsforhold i 2022</t>
  </si>
  <si>
    <t>Norli Liv og Pension</t>
  </si>
  <si>
    <t>Nordea Pension</t>
  </si>
</sst>
</file>

<file path=xl/styles.xml><?xml version="1.0" encoding="utf-8"?>
<styleSheet xmlns="http://schemas.openxmlformats.org/spreadsheetml/2006/main">
  <numFmts count="4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kr&quot;\ #,##0;&quot;kr&quot;\ \-#,##0"/>
    <numFmt numFmtId="175" formatCode="&quot;kr&quot;\ #,##0;[Red]&quot;kr&quot;\ \-#,##0"/>
    <numFmt numFmtId="176" formatCode="&quot;kr&quot;\ #,##0.00;&quot;kr&quot;\ \-#,##0.00"/>
    <numFmt numFmtId="177" formatCode="&quot;kr&quot;\ #,##0.00;[Red]&quot;kr&quot;\ \-#,##0.00"/>
    <numFmt numFmtId="178" formatCode="_ &quot;kr&quot;\ * #,##0_ ;_ &quot;kr&quot;\ * \-#,##0_ ;_ &quot;kr&quot;\ * &quot;-&quot;_ ;_ @_ "/>
    <numFmt numFmtId="179" formatCode="_ &quot;kr&quot;\ * #,##0.00_ ;_ &quot;kr&quot;\ * \-#,##0.00_ ;_ &quot;kr&quot;\ * &quot;-&quot;??_ ;_ @_ "/>
    <numFmt numFmtId="180" formatCode="_ * #,##0_ ;_ * \-#,##0_ ;_ * &quot;-&quot;??_ ;_ @_ "/>
    <numFmt numFmtId="181" formatCode="0.0"/>
    <numFmt numFmtId="182" formatCode="_ * #,##0.0_ ;_ * \-#,##0.0_ ;_ * &quot;-&quot;??_ ;_ @_ "/>
    <numFmt numFmtId="183" formatCode="0.000"/>
    <numFmt numFmtId="184" formatCode="0.00000000"/>
    <numFmt numFmtId="185" formatCode="0.0000000"/>
    <numFmt numFmtId="186" formatCode="0.000000"/>
    <numFmt numFmtId="187" formatCode="0.00000"/>
    <numFmt numFmtId="188" formatCode="0.0000"/>
    <numFmt numFmtId="189" formatCode="_(* #,##0.00_);_(* \(#,##0.00\);_(* &quot;-&quot;??_);_(@_)"/>
    <numFmt numFmtId="190" formatCode="&quot;Ja&quot;;&quot;Ja&quot;;&quot;Nej&quot;"/>
    <numFmt numFmtId="191" formatCode="&quot;Sandt&quot;;&quot;Sandt&quot;;&quot;Falsk&quot;"/>
    <numFmt numFmtId="192" formatCode="&quot;Til&quot;;&quot;Til&quot;;&quot;Fra&quot;"/>
    <numFmt numFmtId="193" formatCode="[$€-2]\ #.##000_);[Red]\([$€-2]\ #.##000\)"/>
    <numFmt numFmtId="194" formatCode="#,##0.0"/>
    <numFmt numFmtId="195" formatCode="[$-406]d\.\ mmmm\ yyyy"/>
    <numFmt numFmtId="196" formatCode="#,##0.000"/>
    <numFmt numFmtId="197" formatCode="#,##0.0000"/>
    <numFmt numFmtId="198" formatCode="#,##0.00000"/>
    <numFmt numFmtId="199" formatCode="_ * #,##0.000_ ;_ * \-#,##0.000_ ;_ * &quot;-&quot;??_ ;_ @_ "/>
    <numFmt numFmtId="200" formatCode="_ * #,##0.0000_ ;_ * \-#,##0.0000_ ;_ * &quot;-&quot;??_ ;_ @_ "/>
    <numFmt numFmtId="201" formatCode="_ * #,##0.00000_ ;_ * \-#,##0.00000_ ;_ * &quot;-&quot;??_ ;_ @_ "/>
    <numFmt numFmtId="202" formatCode="_-* #,##0.000000\ _k_r_._-;\-* #,##0.000000\ _k_r_._-;_-* &quot;-&quot;??????\ _k_r_._-;_-@_-"/>
    <numFmt numFmtId="203" formatCode="#,##0.000000"/>
  </numFmts>
  <fonts count="58">
    <font>
      <sz val="11"/>
      <color theme="1"/>
      <name val="Calibri"/>
      <family val="2"/>
    </font>
    <font>
      <sz val="9"/>
      <color indexed="8"/>
      <name val="Verdana"/>
      <family val="2"/>
    </font>
    <font>
      <sz val="11"/>
      <name val="Georgia"/>
      <family val="1"/>
    </font>
    <font>
      <sz val="11"/>
      <color indexed="8"/>
      <name val="Calibri"/>
      <family val="2"/>
    </font>
    <font>
      <sz val="9"/>
      <color indexed="9"/>
      <name val="Verdana"/>
      <family val="2"/>
    </font>
    <font>
      <sz val="9"/>
      <color indexed="10"/>
      <name val="Verdana"/>
      <family val="2"/>
    </font>
    <font>
      <b/>
      <sz val="9"/>
      <color indexed="52"/>
      <name val="Verdana"/>
      <family val="2"/>
    </font>
    <font>
      <u val="single"/>
      <sz val="11"/>
      <color indexed="20"/>
      <name val="Calibri"/>
      <family val="2"/>
    </font>
    <font>
      <i/>
      <sz val="9"/>
      <color indexed="23"/>
      <name val="Verdana"/>
      <family val="2"/>
    </font>
    <font>
      <sz val="9"/>
      <color indexed="17"/>
      <name val="Verdana"/>
      <family val="2"/>
    </font>
    <font>
      <sz val="9"/>
      <color indexed="62"/>
      <name val="Verdana"/>
      <family val="2"/>
    </font>
    <font>
      <b/>
      <sz val="9"/>
      <color indexed="9"/>
      <name val="Verdana"/>
      <family val="2"/>
    </font>
    <font>
      <u val="single"/>
      <sz val="11"/>
      <color indexed="12"/>
      <name val="Calibri"/>
      <family val="2"/>
    </font>
    <font>
      <sz val="9"/>
      <color indexed="60"/>
      <name val="Verdana"/>
      <family val="2"/>
    </font>
    <font>
      <b/>
      <sz val="9"/>
      <color indexed="63"/>
      <name val="Verdana"/>
      <family val="2"/>
    </font>
    <font>
      <b/>
      <sz val="15"/>
      <color indexed="56"/>
      <name val="Verdana"/>
      <family val="2"/>
    </font>
    <font>
      <b/>
      <sz val="13"/>
      <color indexed="56"/>
      <name val="Verdana"/>
      <family val="2"/>
    </font>
    <font>
      <b/>
      <sz val="11"/>
      <color indexed="56"/>
      <name val="Verdana"/>
      <family val="2"/>
    </font>
    <font>
      <sz val="9"/>
      <color indexed="52"/>
      <name val="Verdana"/>
      <family val="2"/>
    </font>
    <font>
      <b/>
      <sz val="18"/>
      <color indexed="56"/>
      <name val="Cambria"/>
      <family val="2"/>
    </font>
    <font>
      <b/>
      <sz val="9"/>
      <color indexed="8"/>
      <name val="Verdana"/>
      <family val="2"/>
    </font>
    <font>
      <sz val="9"/>
      <color indexed="20"/>
      <name val="Verdana"/>
      <family val="2"/>
    </font>
    <font>
      <sz val="11"/>
      <color indexed="8"/>
      <name val="Georgia"/>
      <family val="1"/>
    </font>
    <font>
      <u val="single"/>
      <sz val="11"/>
      <color indexed="12"/>
      <name val="Georgia"/>
      <family val="1"/>
    </font>
    <font>
      <b/>
      <u val="single"/>
      <sz val="11"/>
      <color indexed="8"/>
      <name val="Georgia"/>
      <family val="1"/>
    </font>
    <font>
      <b/>
      <sz val="11"/>
      <color indexed="8"/>
      <name val="Georgia"/>
      <family val="1"/>
    </font>
    <font>
      <i/>
      <sz val="11"/>
      <color indexed="8"/>
      <name val="Georgia"/>
      <family val="1"/>
    </font>
    <font>
      <b/>
      <sz val="11"/>
      <color indexed="9"/>
      <name val="Georgia"/>
      <family val="1"/>
    </font>
    <font>
      <b/>
      <sz val="11"/>
      <color indexed="8"/>
      <name val="Calibri"/>
      <family val="0"/>
    </font>
    <font>
      <b/>
      <i/>
      <sz val="11"/>
      <color indexed="8"/>
      <name val="Calibri"/>
      <family val="0"/>
    </font>
    <font>
      <i/>
      <sz val="11"/>
      <color indexed="8"/>
      <name val="Calibri"/>
      <family val="0"/>
    </font>
    <font>
      <u val="single"/>
      <sz val="11"/>
      <color indexed="8"/>
      <name val="Calibri"/>
      <family val="0"/>
    </font>
    <font>
      <sz val="9"/>
      <color theme="1"/>
      <name val="Verdana"/>
      <family val="2"/>
    </font>
    <font>
      <sz val="9"/>
      <color theme="0"/>
      <name val="Verdana"/>
      <family val="2"/>
    </font>
    <font>
      <sz val="9"/>
      <color rgb="FFFF0000"/>
      <name val="Verdana"/>
      <family val="2"/>
    </font>
    <font>
      <b/>
      <sz val="9"/>
      <color rgb="FFFA7D00"/>
      <name val="Verdana"/>
      <family val="2"/>
    </font>
    <font>
      <u val="single"/>
      <sz val="11"/>
      <color theme="11"/>
      <name val="Calibri"/>
      <family val="2"/>
    </font>
    <font>
      <i/>
      <sz val="9"/>
      <color rgb="FF7F7F7F"/>
      <name val="Verdana"/>
      <family val="2"/>
    </font>
    <font>
      <sz val="9"/>
      <color rgb="FF006100"/>
      <name val="Verdana"/>
      <family val="2"/>
    </font>
    <font>
      <sz val="9"/>
      <color rgb="FF3F3F76"/>
      <name val="Verdana"/>
      <family val="2"/>
    </font>
    <font>
      <b/>
      <sz val="9"/>
      <color theme="0"/>
      <name val="Verdana"/>
      <family val="2"/>
    </font>
    <font>
      <u val="single"/>
      <sz val="11"/>
      <color theme="10"/>
      <name val="Calibri"/>
      <family val="2"/>
    </font>
    <font>
      <sz val="9"/>
      <color rgb="FF9C6500"/>
      <name val="Verdana"/>
      <family val="2"/>
    </font>
    <font>
      <b/>
      <sz val="9"/>
      <color rgb="FF3F3F3F"/>
      <name val="Verdana"/>
      <family val="2"/>
    </font>
    <font>
      <b/>
      <sz val="15"/>
      <color theme="3"/>
      <name val="Verdana"/>
      <family val="2"/>
    </font>
    <font>
      <b/>
      <sz val="13"/>
      <color theme="3"/>
      <name val="Verdana"/>
      <family val="2"/>
    </font>
    <font>
      <b/>
      <sz val="11"/>
      <color theme="3"/>
      <name val="Verdana"/>
      <family val="2"/>
    </font>
    <font>
      <sz val="9"/>
      <color rgb="FFFA7D00"/>
      <name val="Verdana"/>
      <family val="2"/>
    </font>
    <font>
      <b/>
      <sz val="18"/>
      <color theme="3"/>
      <name val="Cambria"/>
      <family val="2"/>
    </font>
    <font>
      <b/>
      <sz val="9"/>
      <color theme="1"/>
      <name val="Verdana"/>
      <family val="2"/>
    </font>
    <font>
      <sz val="9"/>
      <color rgb="FF9C0006"/>
      <name val="Verdana"/>
      <family val="2"/>
    </font>
    <font>
      <sz val="11"/>
      <color theme="1"/>
      <name val="Georgia"/>
      <family val="1"/>
    </font>
    <font>
      <u val="single"/>
      <sz val="11"/>
      <color theme="10"/>
      <name val="Georgia"/>
      <family val="1"/>
    </font>
    <font>
      <b/>
      <u val="single"/>
      <sz val="11"/>
      <color theme="1"/>
      <name val="Georgia"/>
      <family val="1"/>
    </font>
    <font>
      <b/>
      <sz val="11"/>
      <color theme="1"/>
      <name val="Georgia"/>
      <family val="1"/>
    </font>
    <font>
      <i/>
      <sz val="11"/>
      <color theme="1"/>
      <name val="Georgia"/>
      <family val="1"/>
    </font>
    <font>
      <sz val="11"/>
      <color rgb="FF000000"/>
      <name val="Georgia"/>
      <family val="1"/>
    </font>
    <font>
      <b/>
      <sz val="11"/>
      <color theme="0"/>
      <name val="Georg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26355D"/>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hair"/>
    </border>
    <border>
      <left/>
      <right/>
      <top style="hair"/>
      <bottom style="hair"/>
    </border>
    <border>
      <left/>
      <right/>
      <top style="thin"/>
      <bottom style="double"/>
    </border>
    <border>
      <left/>
      <right/>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36"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32" fillId="0" borderId="0" applyFont="0" applyFill="0" applyBorder="0" applyAlignment="0" applyProtection="0"/>
    <xf numFmtId="0" fontId="40" fillId="30" borderId="3" applyNumberFormat="0" applyAlignment="0" applyProtection="0"/>
    <xf numFmtId="0" fontId="41" fillId="0" borderId="0" applyNumberFormat="0" applyFill="0" applyBorder="0" applyAlignment="0" applyProtection="0"/>
    <xf numFmtId="0" fontId="42" fillId="31" borderId="0" applyNumberFormat="0" applyBorder="0" applyAlignment="0" applyProtection="0"/>
    <xf numFmtId="0" fontId="32" fillId="0" borderId="0">
      <alignment/>
      <protection/>
    </xf>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79" fontId="0" fillId="0" borderId="0" applyFont="0" applyFill="0" applyBorder="0" applyAlignment="0" applyProtection="0"/>
    <xf numFmtId="178" fontId="0" fillId="0" borderId="0" applyFont="0" applyFill="0" applyBorder="0" applyAlignment="0" applyProtection="0"/>
  </cellStyleXfs>
  <cellXfs count="86">
    <xf numFmtId="0" fontId="0" fillId="0" borderId="0" xfId="0" applyFont="1" applyAlignment="1">
      <alignment/>
    </xf>
    <xf numFmtId="0" fontId="51" fillId="0" borderId="0" xfId="0" applyFont="1" applyAlignment="1">
      <alignment/>
    </xf>
    <xf numFmtId="188" fontId="51" fillId="0" borderId="0" xfId="0" applyNumberFormat="1" applyFont="1" applyAlignment="1">
      <alignment/>
    </xf>
    <xf numFmtId="186" fontId="51" fillId="0" borderId="0" xfId="0" applyNumberFormat="1" applyFont="1" applyAlignment="1">
      <alignment/>
    </xf>
    <xf numFmtId="202" fontId="51" fillId="0" borderId="0" xfId="0" applyNumberFormat="1" applyFont="1" applyAlignment="1">
      <alignment/>
    </xf>
    <xf numFmtId="0" fontId="51" fillId="0" borderId="0" xfId="0" applyFont="1" applyAlignment="1">
      <alignment horizontal="left" wrapText="1"/>
    </xf>
    <xf numFmtId="3" fontId="51" fillId="0" borderId="0" xfId="0" applyNumberFormat="1" applyFont="1" applyBorder="1" applyAlignment="1">
      <alignment/>
    </xf>
    <xf numFmtId="0" fontId="51" fillId="0" borderId="0" xfId="0" applyFont="1" applyBorder="1" applyAlignment="1">
      <alignment/>
    </xf>
    <xf numFmtId="0" fontId="52" fillId="0" borderId="0" xfId="50" applyFont="1" applyAlignment="1" applyProtection="1">
      <alignment/>
      <protection/>
    </xf>
    <xf numFmtId="0" fontId="51" fillId="0" borderId="0" xfId="0" applyFont="1" applyFill="1" applyAlignment="1">
      <alignment/>
    </xf>
    <xf numFmtId="180" fontId="51" fillId="0" borderId="0" xfId="0" applyNumberFormat="1" applyFont="1" applyAlignment="1">
      <alignment/>
    </xf>
    <xf numFmtId="0" fontId="51" fillId="0" borderId="10" xfId="0" applyFont="1" applyBorder="1" applyAlignment="1">
      <alignment/>
    </xf>
    <xf numFmtId="0" fontId="51" fillId="0" borderId="11" xfId="0" applyFont="1" applyBorder="1" applyAlignment="1">
      <alignment wrapText="1"/>
    </xf>
    <xf numFmtId="0" fontId="53" fillId="0" borderId="0" xfId="0" applyFont="1" applyAlignment="1">
      <alignment/>
    </xf>
    <xf numFmtId="0" fontId="51" fillId="0" borderId="0" xfId="0" applyFont="1" applyAlignment="1">
      <alignment horizontal="center" wrapText="1"/>
    </xf>
    <xf numFmtId="0" fontId="51" fillId="0" borderId="0" xfId="0" applyFont="1" applyAlignment="1">
      <alignment horizontal="right" wrapText="1"/>
    </xf>
    <xf numFmtId="0" fontId="51" fillId="0" borderId="11" xfId="0" applyFont="1" applyBorder="1" applyAlignment="1">
      <alignment/>
    </xf>
    <xf numFmtId="182" fontId="51" fillId="0" borderId="11" xfId="0" applyNumberFormat="1" applyFont="1" applyBorder="1" applyAlignment="1">
      <alignment/>
    </xf>
    <xf numFmtId="0" fontId="51" fillId="0" borderId="12" xfId="0" applyFont="1" applyBorder="1" applyAlignment="1">
      <alignment/>
    </xf>
    <xf numFmtId="180" fontId="51" fillId="0" borderId="12" xfId="0" applyNumberFormat="1" applyFont="1" applyBorder="1" applyAlignment="1">
      <alignment/>
    </xf>
    <xf numFmtId="182" fontId="51" fillId="0" borderId="12" xfId="0" applyNumberFormat="1" applyFont="1" applyBorder="1" applyAlignment="1">
      <alignment/>
    </xf>
    <xf numFmtId="198" fontId="51" fillId="0" borderId="0" xfId="0" applyNumberFormat="1" applyFont="1" applyAlignment="1">
      <alignment/>
    </xf>
    <xf numFmtId="203" fontId="51" fillId="0" borderId="0" xfId="0" applyNumberFormat="1" applyFont="1" applyAlignment="1">
      <alignment/>
    </xf>
    <xf numFmtId="0" fontId="51" fillId="0" borderId="0" xfId="0" applyFont="1" applyAlignment="1">
      <alignment vertical="center"/>
    </xf>
    <xf numFmtId="0" fontId="51" fillId="0" borderId="0" xfId="0" applyFont="1" applyFill="1" applyBorder="1" applyAlignment="1">
      <alignment/>
    </xf>
    <xf numFmtId="0" fontId="54" fillId="0" borderId="0" xfId="0" applyFont="1" applyFill="1" applyAlignment="1">
      <alignment horizontal="center" vertical="center"/>
    </xf>
    <xf numFmtId="0" fontId="54" fillId="0" borderId="0" xfId="0" applyFont="1" applyFill="1" applyAlignment="1">
      <alignment/>
    </xf>
    <xf numFmtId="3" fontId="54" fillId="0" borderId="0" xfId="0" applyNumberFormat="1" applyFont="1" applyBorder="1" applyAlignment="1">
      <alignment/>
    </xf>
    <xf numFmtId="0" fontId="51" fillId="0" borderId="0" xfId="0" applyFont="1" applyBorder="1" applyAlignment="1">
      <alignment horizontal="center" vertical="center" wrapText="1"/>
    </xf>
    <xf numFmtId="181" fontId="51" fillId="0" borderId="10" xfId="0" applyNumberFormat="1" applyFont="1" applyBorder="1" applyAlignment="1">
      <alignment/>
    </xf>
    <xf numFmtId="3" fontId="51" fillId="0" borderId="10" xfId="0" applyNumberFormat="1" applyFont="1" applyBorder="1" applyAlignment="1">
      <alignment/>
    </xf>
    <xf numFmtId="181" fontId="51" fillId="0" borderId="0" xfId="0" applyNumberFormat="1" applyFont="1" applyBorder="1" applyAlignment="1">
      <alignment/>
    </xf>
    <xf numFmtId="3" fontId="51" fillId="0" borderId="12" xfId="0" applyNumberFormat="1" applyFont="1" applyBorder="1" applyAlignment="1">
      <alignment/>
    </xf>
    <xf numFmtId="194" fontId="51" fillId="0" borderId="0" xfId="0" applyNumberFormat="1" applyFont="1" applyBorder="1" applyAlignment="1">
      <alignment/>
    </xf>
    <xf numFmtId="0" fontId="55" fillId="0" borderId="0" xfId="0" applyFont="1" applyAlignment="1">
      <alignment/>
    </xf>
    <xf numFmtId="0" fontId="53" fillId="0" borderId="0" xfId="0" applyFont="1" applyBorder="1" applyAlignment="1">
      <alignment/>
    </xf>
    <xf numFmtId="0" fontId="51" fillId="0" borderId="10" xfId="0" applyFont="1" applyFill="1" applyBorder="1" applyAlignment="1">
      <alignment/>
    </xf>
    <xf numFmtId="0" fontId="54" fillId="0" borderId="0" xfId="0" applyFont="1" applyBorder="1" applyAlignment="1">
      <alignment horizontal="center" wrapText="1"/>
    </xf>
    <xf numFmtId="0" fontId="51" fillId="0" borderId="0" xfId="0" applyFont="1" applyBorder="1" applyAlignment="1">
      <alignment wrapText="1"/>
    </xf>
    <xf numFmtId="0" fontId="51" fillId="0" borderId="10" xfId="0" applyFont="1" applyBorder="1" applyAlignment="1">
      <alignment horizontal="center" wrapText="1"/>
    </xf>
    <xf numFmtId="180" fontId="56" fillId="0" borderId="11" xfId="46" applyNumberFormat="1" applyFont="1" applyBorder="1" applyAlignment="1">
      <alignment/>
    </xf>
    <xf numFmtId="0" fontId="51" fillId="0" borderId="0" xfId="0" applyFont="1" applyAlignment="1">
      <alignment horizontal="left" wrapText="1"/>
    </xf>
    <xf numFmtId="0" fontId="54" fillId="0" borderId="0" xfId="0" applyFont="1" applyFill="1" applyAlignment="1">
      <alignment horizontal="right" vertical="center"/>
    </xf>
    <xf numFmtId="180" fontId="51" fillId="0" borderId="10" xfId="46" applyNumberFormat="1" applyFont="1" applyBorder="1" applyAlignment="1">
      <alignment/>
    </xf>
    <xf numFmtId="180" fontId="51" fillId="0" borderId="11" xfId="46" applyNumberFormat="1" applyFont="1" applyBorder="1" applyAlignment="1">
      <alignment/>
    </xf>
    <xf numFmtId="0" fontId="51" fillId="0" borderId="13" xfId="0" applyFont="1" applyBorder="1" applyAlignment="1">
      <alignment/>
    </xf>
    <xf numFmtId="180" fontId="51" fillId="0" borderId="13" xfId="46" applyNumberFormat="1" applyFont="1" applyBorder="1" applyAlignment="1">
      <alignment/>
    </xf>
    <xf numFmtId="180" fontId="51" fillId="0" borderId="12" xfId="46" applyNumberFormat="1" applyFont="1" applyBorder="1" applyAlignment="1">
      <alignment/>
    </xf>
    <xf numFmtId="181" fontId="51" fillId="0" borderId="12" xfId="46" applyNumberFormat="1" applyFont="1" applyBorder="1" applyAlignment="1">
      <alignment/>
    </xf>
    <xf numFmtId="0" fontId="51" fillId="0" borderId="11" xfId="0" applyFont="1" applyBorder="1" applyAlignment="1">
      <alignment/>
    </xf>
    <xf numFmtId="0" fontId="51" fillId="0" borderId="10" xfId="0" applyFont="1" applyBorder="1" applyAlignment="1">
      <alignment/>
    </xf>
    <xf numFmtId="0" fontId="51" fillId="0" borderId="0" xfId="0" applyFont="1" applyBorder="1" applyAlignment="1">
      <alignment horizontal="left" wrapText="1"/>
    </xf>
    <xf numFmtId="182" fontId="51" fillId="0" borderId="10" xfId="0" applyNumberFormat="1" applyFont="1" applyBorder="1" applyAlignment="1">
      <alignment/>
    </xf>
    <xf numFmtId="0" fontId="54" fillId="0" borderId="0" xfId="0" applyFont="1" applyAlignment="1">
      <alignment/>
    </xf>
    <xf numFmtId="0" fontId="2" fillId="0" borderId="0" xfId="0" applyFont="1" applyAlignment="1">
      <alignment/>
    </xf>
    <xf numFmtId="0" fontId="51" fillId="0" borderId="0" xfId="0" applyFont="1" applyAlignment="1">
      <alignment/>
    </xf>
    <xf numFmtId="181" fontId="51" fillId="0" borderId="12" xfId="0" applyNumberFormat="1" applyFont="1" applyBorder="1" applyAlignment="1">
      <alignment/>
    </xf>
    <xf numFmtId="3" fontId="56" fillId="0" borderId="0" xfId="0" applyNumberFormat="1" applyFont="1" applyAlignment="1">
      <alignment/>
    </xf>
    <xf numFmtId="3" fontId="51" fillId="0" borderId="0" xfId="0" applyNumberFormat="1" applyFont="1" applyAlignment="1">
      <alignment/>
    </xf>
    <xf numFmtId="180" fontId="51" fillId="0" borderId="0" xfId="46" applyNumberFormat="1" applyFont="1" applyBorder="1" applyAlignment="1">
      <alignment/>
    </xf>
    <xf numFmtId="1" fontId="51" fillId="0" borderId="13" xfId="46" applyNumberFormat="1" applyFont="1" applyBorder="1" applyAlignment="1">
      <alignment/>
    </xf>
    <xf numFmtId="1" fontId="51" fillId="0" borderId="11" xfId="0" applyNumberFormat="1" applyFont="1" applyBorder="1" applyAlignment="1">
      <alignment/>
    </xf>
    <xf numFmtId="181" fontId="51" fillId="0" borderId="12" xfId="46" applyNumberFormat="1" applyFont="1" applyBorder="1" applyAlignment="1">
      <alignment horizontal="right"/>
    </xf>
    <xf numFmtId="182" fontId="51" fillId="0" borderId="13" xfId="0" applyNumberFormat="1" applyFont="1" applyBorder="1" applyAlignment="1">
      <alignment/>
    </xf>
    <xf numFmtId="181" fontId="51" fillId="0" borderId="0" xfId="0" applyNumberFormat="1" applyFont="1" applyAlignment="1">
      <alignment/>
    </xf>
    <xf numFmtId="3" fontId="51" fillId="0" borderId="11" xfId="0" applyNumberFormat="1" applyFont="1" applyBorder="1" applyAlignment="1">
      <alignment/>
    </xf>
    <xf numFmtId="181" fontId="51" fillId="0" borderId="11" xfId="0" applyNumberFormat="1" applyFont="1" applyBorder="1" applyAlignment="1">
      <alignment/>
    </xf>
    <xf numFmtId="0" fontId="51" fillId="0" borderId="0" xfId="0" applyFont="1" applyAlignment="1">
      <alignment horizontal="right"/>
    </xf>
    <xf numFmtId="180" fontId="51" fillId="0" borderId="0" xfId="46" applyNumberFormat="1" applyFont="1" applyAlignment="1">
      <alignment/>
    </xf>
    <xf numFmtId="1" fontId="51" fillId="0" borderId="0" xfId="0" applyNumberFormat="1" applyFont="1" applyAlignment="1">
      <alignment/>
    </xf>
    <xf numFmtId="194" fontId="51" fillId="0" borderId="10" xfId="0" applyNumberFormat="1" applyFont="1" applyBorder="1" applyAlignment="1">
      <alignment/>
    </xf>
    <xf numFmtId="194" fontId="51" fillId="0" borderId="11" xfId="0" applyNumberFormat="1" applyFont="1" applyBorder="1" applyAlignment="1">
      <alignment/>
    </xf>
    <xf numFmtId="0" fontId="51" fillId="0" borderId="0" xfId="0" applyFont="1" applyBorder="1" applyAlignment="1">
      <alignment/>
    </xf>
    <xf numFmtId="0" fontId="51" fillId="0" borderId="0" xfId="0" applyFont="1" applyAlignment="1">
      <alignment horizontal="center" vertical="center" wrapText="1"/>
    </xf>
    <xf numFmtId="194" fontId="51" fillId="0" borderId="12" xfId="0" applyNumberFormat="1" applyFont="1" applyBorder="1" applyAlignment="1">
      <alignment/>
    </xf>
    <xf numFmtId="0" fontId="51" fillId="0" borderId="0" xfId="0" applyFont="1" applyFill="1" applyBorder="1" applyAlignment="1">
      <alignment/>
    </xf>
    <xf numFmtId="182" fontId="51" fillId="0" borderId="0" xfId="0" applyNumberFormat="1" applyFont="1" applyBorder="1" applyAlignment="1">
      <alignment/>
    </xf>
    <xf numFmtId="0" fontId="57" fillId="33" borderId="0" xfId="0" applyFont="1" applyFill="1" applyAlignment="1">
      <alignment vertical="center"/>
    </xf>
    <xf numFmtId="0" fontId="57" fillId="33" borderId="0" xfId="0" applyFont="1" applyFill="1" applyAlignment="1">
      <alignment/>
    </xf>
    <xf numFmtId="0" fontId="51" fillId="33" borderId="0" xfId="0" applyFont="1" applyFill="1" applyAlignment="1">
      <alignment/>
    </xf>
    <xf numFmtId="0" fontId="51" fillId="0" borderId="0" xfId="0" applyFont="1" applyAlignment="1">
      <alignment horizontal="left" wrapText="1"/>
    </xf>
    <xf numFmtId="0" fontId="55" fillId="0" borderId="0" xfId="0" applyFont="1" applyAlignment="1">
      <alignment horizontal="left" wrapText="1"/>
    </xf>
    <xf numFmtId="0" fontId="51" fillId="0" borderId="0" xfId="0" applyFont="1" applyAlignment="1">
      <alignment horizontal="left" wrapText="1"/>
    </xf>
    <xf numFmtId="0" fontId="51" fillId="0" borderId="0" xfId="0" applyFont="1" applyFill="1" applyBorder="1" applyAlignment="1">
      <alignment horizontal="left" wrapText="1"/>
    </xf>
    <xf numFmtId="0" fontId="51" fillId="0" borderId="11" xfId="0" applyFont="1" applyBorder="1" applyAlignment="1">
      <alignment horizontal="left" wrapText="1"/>
    </xf>
    <xf numFmtId="180" fontId="51" fillId="0" borderId="11" xfId="46" applyNumberFormat="1" applyFont="1" applyBorder="1" applyAlignment="1">
      <alignment horizontal="left" wrapText="1"/>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ntrollér celle" xfId="49"/>
    <cellStyle name="Hyperlink"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9525</xdr:colOff>
      <xdr:row>44</xdr:row>
      <xdr:rowOff>180975</xdr:rowOff>
    </xdr:to>
    <xdr:sp>
      <xdr:nvSpPr>
        <xdr:cNvPr id="1" name="Tekstfelt 1"/>
        <xdr:cNvSpPr txBox="1">
          <a:spLocks noChangeArrowheads="1"/>
        </xdr:cNvSpPr>
      </xdr:nvSpPr>
      <xdr:spPr>
        <a:xfrm>
          <a:off x="609600" y="190500"/>
          <a:ext cx="6715125" cy="837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Pensionsselskaber - Markedsandele
</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Kontakt</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Andreas Østergaard Nielsen
</a:t>
          </a:r>
          <a:r>
            <a:rPr lang="en-US" cap="none" sz="1100" b="0" i="0" u="none" baseline="0">
              <a:solidFill>
                <a:srgbClr val="000000"/>
              </a:solidFill>
              <a:latin typeface="Calibri"/>
              <a:ea typeface="Calibri"/>
              <a:cs typeface="Calibri"/>
            </a:rPr>
            <a:t>Underdirektør
</a:t>
          </a:r>
          <a:r>
            <a:rPr lang="en-US" cap="none" sz="1100" b="0" i="1" u="none" baseline="0">
              <a:solidFill>
                <a:srgbClr val="000000"/>
              </a:solidFill>
              <a:latin typeface="Calibri"/>
              <a:ea typeface="Calibri"/>
              <a:cs typeface="Calibri"/>
            </a:rPr>
            <a:t>Email: aon@fogp.dk
</a:t>
          </a:r>
          <a:r>
            <a:rPr lang="en-US" cap="none" sz="1100" b="0" i="1" u="none" baseline="0">
              <a:solidFill>
                <a:srgbClr val="000000"/>
              </a:solidFill>
              <a:latin typeface="Calibri"/>
              <a:ea typeface="Calibri"/>
              <a:cs typeface="Calibri"/>
            </a:rPr>
            <a:t>Tlf: +45</a:t>
          </a:r>
          <a:r>
            <a:rPr lang="en-US" cap="none" sz="1100" b="0" i="1" u="none" baseline="0">
              <a:solidFill>
                <a:srgbClr val="000000"/>
              </a:solidFill>
              <a:latin typeface="Calibri"/>
              <a:ea typeface="Calibri"/>
              <a:cs typeface="Calibri"/>
            </a:rPr>
            <a:t> 41919131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Administrative oplysninger
</a:t>
          </a:r>
          <a:r>
            <a:rPr lang="en-US" cap="none" sz="1100" b="0" i="0" u="none" baseline="0">
              <a:solidFill>
                <a:srgbClr val="000000"/>
              </a:solidFill>
              <a:latin typeface="Calibri"/>
              <a:ea typeface="Calibri"/>
              <a:cs typeface="Calibri"/>
            </a:rPr>
            <a:t>Navn: Pensionsselskaber - Markedsandele 
</a:t>
          </a:r>
          <a:r>
            <a:rPr lang="en-US" cap="none" sz="1100" b="0" i="0" u="none" baseline="0">
              <a:solidFill>
                <a:srgbClr val="000000"/>
              </a:solidFill>
              <a:latin typeface="Calibri"/>
              <a:ea typeface="Calibri"/>
              <a:cs typeface="Calibri"/>
            </a:rPr>
            <a:t>Emnegruppe: Pension/Markedsandele
</a:t>
          </a:r>
          <a:r>
            <a:rPr lang="en-US" cap="none" sz="1100" b="0" i="0" u="none" baseline="0">
              <a:solidFill>
                <a:srgbClr val="000000"/>
              </a:solidFill>
              <a:latin typeface="Calibri"/>
              <a:ea typeface="Calibri"/>
              <a:cs typeface="Calibri"/>
            </a:rPr>
            <a:t>Kilder: Finanstilsynet, indberetning fra selskaber under dansk tilsyn.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Indhold
</a:t>
          </a:r>
          <a:r>
            <a:rPr lang="en-US" cap="none" sz="1100" b="0" i="0" u="none" baseline="0">
              <a:solidFill>
                <a:srgbClr val="000000"/>
              </a:solidFill>
              <a:latin typeface="Calibri"/>
              <a:ea typeface="Calibri"/>
              <a:cs typeface="Calibri"/>
            </a:rPr>
            <a:t>Indholdsbeskrivelse: Statistikken viser markedsandele for pensionsselskaber på det danske marked. Statistikken er baseret på årsindberetningerne til Finanstilsynet.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Statistiske begreber: Præmierne er opgjort brutto, som i resultatopgørelsen dog inkl. investeringskontrakter, men før fradrag for genforsikringspræmier. Præmierne i markedsandelsstatistikken er opgjort på koncernniveau, jf. liste nedenfor.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Tid
</a:t>
          </a:r>
          <a:r>
            <a:rPr lang="en-US" cap="none" sz="1100" b="0" i="0" u="none" baseline="0">
              <a:solidFill>
                <a:srgbClr val="000000"/>
              </a:solidFill>
              <a:latin typeface="Calibri"/>
              <a:ea typeface="Calibri"/>
              <a:cs typeface="Calibri"/>
            </a:rPr>
            <a:t>Referencetid: Tallene i statistikken relaterer sig til det angivne regnskabsår.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Udgivelsestid: Tallene offentliggøres i oktober efter det anførte regnskabsår.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Hyppighed: Årlig.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Pålidelighed og usikkerhed
</a:t>
          </a:r>
          <a:r>
            <a:rPr lang="en-US" cap="none" sz="1100" b="0" i="0" u="none" baseline="0">
              <a:solidFill>
                <a:srgbClr val="000000"/>
              </a:solidFill>
              <a:latin typeface="Calibri"/>
              <a:ea typeface="Calibri"/>
              <a:cs typeface="Calibri"/>
            </a:rPr>
            <a:t>Usikkerhedskilder: Statistikken dækker kun selskaber på det danske marked under dansk tilsyn. Udenlandske selskaber udgør omkring 0,5 pct. af det danske marked for pensioner.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Sammenlignelighed
</a:t>
          </a:r>
          <a:r>
            <a:rPr lang="en-US" cap="none" sz="1100" b="0" i="0" u="none" baseline="0">
              <a:solidFill>
                <a:srgbClr val="000000"/>
              </a:solidFill>
              <a:latin typeface="Calibri"/>
              <a:ea typeface="Calibri"/>
              <a:cs typeface="Calibri"/>
            </a:rPr>
            <a:t>Sammenlignelighed over tid: Da selskaberne sommetider stopper med at være under dansk tilsyn, kan danske selskabers andel af det danske marked svinge fra år til år. Et selskab kan stoppe med at være under dansk tilsyn, hvis det fx opkøbes af en udenlandsk koncern.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ændring i regnskabsreglerne pr. 1. januar 2005 betyder, at tallene før og efter 2005 ikke er fuldt ud sammenlignelige.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Der kan ske ændringer i koncernstrukturen i branchen fra år til år, hvilket kan gøre, at selskaberne ikke er fuldt ud sammenlignelige fra år til år.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Bruttopræmierne i denne statistik er inkl. investeringskontrakter. Omkring 5 pct. af markedet udgøres af investeringskontrakter.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Supplerende dokumentation
</a:t>
          </a:r>
          <a:r>
            <a:rPr lang="en-US" cap="none" sz="1100" b="0" i="0" u="none" baseline="0">
              <a:solidFill>
                <a:srgbClr val="000000"/>
              </a:solidFill>
              <a:latin typeface="Calibri"/>
              <a:ea typeface="Calibri"/>
              <a:cs typeface="Calibri"/>
            </a:rPr>
            <a:t>Eksterne links/kilder: </a:t>
          </a:r>
          <a:r>
            <a:rPr lang="en-US" cap="none" sz="1100" b="0" i="0" u="sng" baseline="0">
              <a:solidFill>
                <a:srgbClr val="000000"/>
              </a:solidFill>
              <a:latin typeface="Calibri"/>
              <a:ea typeface="Calibri"/>
              <a:cs typeface="Calibri"/>
            </a:rPr>
            <a:t>www.ftnet.dk</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55"/>
  <sheetViews>
    <sheetView tabSelected="1" workbookViewId="0" topLeftCell="A1">
      <selection activeCell="A1" sqref="A1"/>
    </sheetView>
  </sheetViews>
  <sheetFormatPr defaultColWidth="9.140625" defaultRowHeight="15"/>
  <cols>
    <col min="1" max="1" width="58.421875" style="1" customWidth="1"/>
    <col min="2" max="2" width="18.57421875" style="1" customWidth="1"/>
    <col min="3" max="3" width="18.7109375" style="1" customWidth="1"/>
    <col min="4" max="16384" width="9.140625" style="1" customWidth="1"/>
  </cols>
  <sheetData>
    <row r="1" ht="14.25">
      <c r="A1" s="23" t="s">
        <v>334</v>
      </c>
    </row>
    <row r="2" spans="1:3" ht="14.25">
      <c r="A2" s="77" t="s">
        <v>354</v>
      </c>
      <c r="B2" s="78"/>
      <c r="C2" s="79"/>
    </row>
    <row r="3" spans="1:3" ht="15" customHeight="1">
      <c r="A3" s="24"/>
      <c r="B3" s="25" t="s">
        <v>0</v>
      </c>
      <c r="C3" s="26"/>
    </row>
    <row r="4" spans="1:3" ht="28.5">
      <c r="A4" s="27" t="s">
        <v>3</v>
      </c>
      <c r="B4" s="28" t="s">
        <v>2</v>
      </c>
      <c r="C4" s="28" t="s">
        <v>1</v>
      </c>
    </row>
    <row r="5" spans="1:3" ht="14.25">
      <c r="A5" s="29" t="s">
        <v>6</v>
      </c>
      <c r="B5" s="30">
        <v>44628.4140625</v>
      </c>
      <c r="C5" s="29">
        <v>20.293535232543945</v>
      </c>
    </row>
    <row r="6" spans="1:3" ht="14.25">
      <c r="A6" s="29" t="s">
        <v>305</v>
      </c>
      <c r="B6" s="30">
        <v>34373.6171875</v>
      </c>
      <c r="C6" s="29">
        <v>15.630450248718262</v>
      </c>
    </row>
    <row r="7" spans="1:3" ht="14.25">
      <c r="A7" s="29" t="s">
        <v>67</v>
      </c>
      <c r="B7" s="30">
        <v>32365.2109375</v>
      </c>
      <c r="C7" s="29">
        <v>15.268665313720703</v>
      </c>
    </row>
    <row r="8" spans="1:3" ht="14.25">
      <c r="A8" s="29" t="s">
        <v>147</v>
      </c>
      <c r="B8" s="30">
        <v>14981.6123046875</v>
      </c>
      <c r="C8" s="29">
        <v>6.812473297119141</v>
      </c>
    </row>
    <row r="9" spans="1:3" ht="14.25">
      <c r="A9" s="29" t="s">
        <v>68</v>
      </c>
      <c r="B9" s="30">
        <v>14875.17578125</v>
      </c>
      <c r="C9" s="29">
        <v>6.764074325561523</v>
      </c>
    </row>
    <row r="10" spans="1:3" ht="14.25">
      <c r="A10" s="29" t="s">
        <v>63</v>
      </c>
      <c r="B10" s="30">
        <v>11729.8056640625</v>
      </c>
      <c r="C10" s="29">
        <v>5.333804607391357</v>
      </c>
    </row>
    <row r="11" spans="1:3" ht="14.25">
      <c r="A11" s="29" t="s">
        <v>10</v>
      </c>
      <c r="B11" s="30">
        <v>10249.58984375</v>
      </c>
      <c r="C11" s="29">
        <v>4.9810285568237305</v>
      </c>
    </row>
    <row r="12" spans="1:3" ht="14.25">
      <c r="A12" s="29" t="s">
        <v>357</v>
      </c>
      <c r="B12" s="30">
        <v>9962.1552734375</v>
      </c>
      <c r="C12" s="29">
        <v>4.530014514923096</v>
      </c>
    </row>
    <row r="13" spans="1:3" ht="14.25">
      <c r="A13" s="29" t="s">
        <v>11</v>
      </c>
      <c r="B13" s="30">
        <v>6842.0400390625</v>
      </c>
      <c r="C13" s="29">
        <v>3.1112284660339355</v>
      </c>
    </row>
    <row r="14" spans="1:3" ht="14.25">
      <c r="A14" s="29" t="s">
        <v>302</v>
      </c>
      <c r="B14" s="30">
        <v>6452.0576171875</v>
      </c>
      <c r="C14" s="29">
        <v>2.933894634246826</v>
      </c>
    </row>
    <row r="15" spans="1:3" ht="14.25">
      <c r="A15" s="29" t="s">
        <v>14</v>
      </c>
      <c r="B15" s="30">
        <v>6291.81982421875</v>
      </c>
      <c r="C15" s="29">
        <v>2.8610310554504395</v>
      </c>
    </row>
    <row r="16" spans="1:3" ht="14.25">
      <c r="A16" s="29" t="s">
        <v>331</v>
      </c>
      <c r="B16" s="30">
        <v>5338.37890625</v>
      </c>
      <c r="C16" s="29">
        <v>2.4274799823760986</v>
      </c>
    </row>
    <row r="17" spans="1:3" ht="14.25">
      <c r="A17" s="29" t="s">
        <v>250</v>
      </c>
      <c r="B17" s="30">
        <v>4345.169921875</v>
      </c>
      <c r="C17" s="29">
        <v>1.9758458137512207</v>
      </c>
    </row>
    <row r="18" spans="1:3" ht="14.25">
      <c r="A18" s="29" t="s">
        <v>251</v>
      </c>
      <c r="B18" s="30">
        <v>3600.096923828125</v>
      </c>
      <c r="C18" s="29">
        <v>1.6370444297790527</v>
      </c>
    </row>
    <row r="19" spans="1:3" ht="14.25">
      <c r="A19" s="29" t="s">
        <v>329</v>
      </c>
      <c r="B19" s="30">
        <v>3517.911865234375</v>
      </c>
      <c r="C19" s="29">
        <v>1.5996730327606201</v>
      </c>
    </row>
    <row r="20" spans="1:3" ht="14.25">
      <c r="A20" s="29" t="s">
        <v>314</v>
      </c>
      <c r="B20" s="30">
        <v>3150.593017578125</v>
      </c>
      <c r="C20" s="29">
        <v>1.4326449632644653</v>
      </c>
    </row>
    <row r="21" spans="1:3" ht="14.25">
      <c r="A21" s="29" t="s">
        <v>209</v>
      </c>
      <c r="B21" s="30">
        <v>2042.6868896484375</v>
      </c>
      <c r="C21" s="29">
        <v>0.9288553595542908</v>
      </c>
    </row>
    <row r="22" spans="1:3" ht="14.25">
      <c r="A22" s="29" t="s">
        <v>356</v>
      </c>
      <c r="B22" s="30">
        <v>1354.550048828125</v>
      </c>
      <c r="C22" s="29">
        <v>0.6159441471099854</v>
      </c>
    </row>
    <row r="23" spans="1:3" ht="14.25">
      <c r="A23" s="29" t="s">
        <v>254</v>
      </c>
      <c r="B23" s="30">
        <v>474.1689758300781</v>
      </c>
      <c r="C23" s="29">
        <v>0.21561522781848907</v>
      </c>
    </row>
    <row r="24" spans="1:3" ht="14.25">
      <c r="A24" s="29" t="s">
        <v>156</v>
      </c>
      <c r="B24" s="30">
        <v>440.3179931640625</v>
      </c>
      <c r="C24" s="29">
        <v>0.2002224177122116</v>
      </c>
    </row>
    <row r="25" spans="1:3" ht="14.25">
      <c r="A25" s="29" t="s">
        <v>36</v>
      </c>
      <c r="B25" s="30">
        <v>341.906982421875</v>
      </c>
      <c r="C25" s="29">
        <v>0.1554727405309677</v>
      </c>
    </row>
    <row r="26" spans="1:3" ht="14.25">
      <c r="A26" s="29" t="s">
        <v>73</v>
      </c>
      <c r="B26" s="30">
        <v>334.5530090332031</v>
      </c>
      <c r="C26" s="29">
        <v>0.15212872624397278</v>
      </c>
    </row>
    <row r="27" spans="1:3" ht="14.25">
      <c r="A27" s="29" t="s">
        <v>40</v>
      </c>
      <c r="B27" s="30">
        <v>199.947998046875</v>
      </c>
      <c r="C27" s="29">
        <v>0.0909208208322525</v>
      </c>
    </row>
    <row r="28" spans="1:3" ht="14.25">
      <c r="A28" s="29" t="s">
        <v>319</v>
      </c>
      <c r="B28" s="30">
        <v>58.917999267578125</v>
      </c>
      <c r="C28" s="29">
        <v>0.02679133042693138</v>
      </c>
    </row>
    <row r="29" spans="1:3" ht="14.25">
      <c r="A29" s="29" t="s">
        <v>330</v>
      </c>
      <c r="B29" s="30">
        <v>30.45599937438965</v>
      </c>
      <c r="C29" s="29">
        <v>0.013849022798240185</v>
      </c>
    </row>
    <row r="30" spans="1:3" ht="14.25">
      <c r="A30" s="29" t="s">
        <v>320</v>
      </c>
      <c r="B30" s="30">
        <v>16.078998565673828</v>
      </c>
      <c r="C30" s="29">
        <v>0.0073114801198244095</v>
      </c>
    </row>
    <row r="31" spans="1:3" ht="15" thickBot="1">
      <c r="A31" s="32" t="s">
        <v>47</v>
      </c>
      <c r="B31" s="32">
        <f>SUM(B5:B30)</f>
        <v>217997.23406410217</v>
      </c>
      <c r="C31" s="32">
        <f>SUM(C5:C30)</f>
        <v>99.99999974761158</v>
      </c>
    </row>
    <row r="32" spans="1:3" ht="15" thickTop="1">
      <c r="A32" s="6"/>
      <c r="B32" s="6"/>
      <c r="C32" s="33"/>
    </row>
    <row r="33" ht="14.25">
      <c r="A33" s="34" t="s">
        <v>335</v>
      </c>
    </row>
    <row r="34" spans="1:3" ht="14.25">
      <c r="A34" s="81" t="s">
        <v>336</v>
      </c>
      <c r="B34" s="81"/>
      <c r="C34" s="81"/>
    </row>
    <row r="35" spans="1:3" ht="14.25">
      <c r="A35" s="81"/>
      <c r="B35" s="81"/>
      <c r="C35" s="81"/>
    </row>
    <row r="37" ht="14.25">
      <c r="A37" s="35" t="s">
        <v>355</v>
      </c>
    </row>
    <row r="38" spans="1:3" ht="14.25">
      <c r="A38" s="36" t="s">
        <v>291</v>
      </c>
      <c r="B38" s="36"/>
      <c r="C38" s="36"/>
    </row>
    <row r="39" spans="1:3" ht="14.25">
      <c r="A39" s="11" t="s">
        <v>299</v>
      </c>
      <c r="B39" s="11"/>
      <c r="C39" s="11"/>
    </row>
    <row r="40" spans="1:3" ht="14.25">
      <c r="A40" s="11" t="s">
        <v>328</v>
      </c>
      <c r="B40" s="11"/>
      <c r="C40" s="11"/>
    </row>
    <row r="42" spans="2:3" ht="14.25">
      <c r="B42" s="37" t="s">
        <v>324</v>
      </c>
      <c r="C42" s="38"/>
    </row>
    <row r="43" spans="1:3" ht="25.5" customHeight="1">
      <c r="A43" s="35" t="s">
        <v>55</v>
      </c>
      <c r="B43" s="39" t="s">
        <v>2</v>
      </c>
      <c r="C43" s="14" t="s">
        <v>1</v>
      </c>
    </row>
    <row r="44" spans="1:3" ht="14.25">
      <c r="A44" s="16" t="s">
        <v>63</v>
      </c>
      <c r="B44" s="40">
        <f>B10+B25+B24+B23</f>
        <v>12986.199615478516</v>
      </c>
      <c r="C44" s="17">
        <f>B44/$B$31*100</f>
        <v>5.9570478823873145</v>
      </c>
    </row>
    <row r="45" spans="1:3" ht="14.25">
      <c r="A45" s="16" t="s">
        <v>62</v>
      </c>
      <c r="B45" s="40">
        <f>B28+B21+B18+B17</f>
        <v>10046.87173461914</v>
      </c>
      <c r="C45" s="17">
        <f>B45/$B$31*100</f>
        <v>4.608715233361563</v>
      </c>
    </row>
    <row r="46" spans="1:3" ht="15" thickBot="1">
      <c r="A46" s="18" t="s">
        <v>47</v>
      </c>
      <c r="B46" s="19">
        <f>SUM(B44:B45)</f>
        <v>23033.071350097656</v>
      </c>
      <c r="C46" s="20">
        <f>B46/$B$31*100</f>
        <v>10.565763115748878</v>
      </c>
    </row>
    <row r="47" ht="15" thickTop="1"/>
    <row r="49" ht="14.25">
      <c r="A49" s="35" t="s">
        <v>65</v>
      </c>
    </row>
    <row r="50" spans="1:3" ht="26.25" customHeight="1">
      <c r="A50" s="82" t="s">
        <v>352</v>
      </c>
      <c r="B50" s="82"/>
      <c r="C50" s="82"/>
    </row>
    <row r="51" spans="1:3" ht="27.75" customHeight="1">
      <c r="A51" s="82" t="s">
        <v>266</v>
      </c>
      <c r="B51" s="82"/>
      <c r="C51" s="82"/>
    </row>
    <row r="52" spans="2:3" ht="14.25">
      <c r="B52" s="6"/>
      <c r="C52" s="7"/>
    </row>
    <row r="53" spans="1:3" ht="14.25">
      <c r="A53" s="1" t="s">
        <v>325</v>
      </c>
      <c r="B53" s="80"/>
      <c r="C53" s="80"/>
    </row>
    <row r="54" spans="2:3" ht="14.25">
      <c r="B54" s="80"/>
      <c r="C54" s="80"/>
    </row>
    <row r="55" spans="2:3" ht="14.25">
      <c r="B55" s="80"/>
      <c r="C55" s="80"/>
    </row>
  </sheetData>
  <sheetProtection/>
  <mergeCells count="3">
    <mergeCell ref="A34:C35"/>
    <mergeCell ref="A50:C50"/>
    <mergeCell ref="A51:C51"/>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10.xml><?xml version="1.0" encoding="utf-8"?>
<worksheet xmlns="http://schemas.openxmlformats.org/spreadsheetml/2006/main" xmlns:r="http://schemas.openxmlformats.org/officeDocument/2006/relationships">
  <dimension ref="A1:C66"/>
  <sheetViews>
    <sheetView workbookViewId="0" topLeftCell="A1">
      <selection activeCell="A1" sqref="A1"/>
    </sheetView>
  </sheetViews>
  <sheetFormatPr defaultColWidth="9.140625" defaultRowHeight="15"/>
  <cols>
    <col min="1" max="1" width="49.140625" style="1" customWidth="1"/>
    <col min="2" max="2" width="19.28125" style="1" customWidth="1"/>
    <col min="3" max="3" width="23.421875" style="1" customWidth="1"/>
    <col min="4" max="16384" width="9.140625" style="1" customWidth="1"/>
  </cols>
  <sheetData>
    <row r="1" ht="11.25" customHeight="1">
      <c r="A1" s="23" t="s">
        <v>334</v>
      </c>
    </row>
    <row r="2" spans="1:3" ht="11.25" customHeight="1">
      <c r="A2" s="77" t="s">
        <v>230</v>
      </c>
      <c r="B2" s="78"/>
      <c r="C2" s="79"/>
    </row>
    <row r="3" spans="1:3" ht="15" customHeight="1">
      <c r="A3" s="9"/>
      <c r="B3" s="42" t="s">
        <v>0</v>
      </c>
      <c r="C3" s="26"/>
    </row>
    <row r="4" spans="1:3" ht="27" customHeight="1">
      <c r="A4" s="35" t="s">
        <v>3</v>
      </c>
      <c r="B4" s="15" t="s">
        <v>2</v>
      </c>
      <c r="C4" s="15" t="s">
        <v>1</v>
      </c>
    </row>
    <row r="5" spans="1:3" ht="14.25">
      <c r="A5" s="30" t="s">
        <v>217</v>
      </c>
      <c r="B5" s="30">
        <v>24773.16</v>
      </c>
      <c r="C5" s="70">
        <v>18.517104284439174</v>
      </c>
    </row>
    <row r="6" spans="1:3" ht="14.25">
      <c r="A6" s="65" t="s">
        <v>67</v>
      </c>
      <c r="B6" s="65">
        <v>16837.417</v>
      </c>
      <c r="C6" s="29">
        <v>12.585403173014221</v>
      </c>
    </row>
    <row r="7" spans="1:3" ht="14.25">
      <c r="A7" s="65" t="s">
        <v>208</v>
      </c>
      <c r="B7" s="65">
        <v>12192.516</v>
      </c>
      <c r="C7" s="29">
        <v>9.113495826196301</v>
      </c>
    </row>
    <row r="8" spans="1:3" ht="14.25">
      <c r="A8" s="65" t="s">
        <v>228</v>
      </c>
      <c r="B8" s="65">
        <v>10738.115</v>
      </c>
      <c r="C8" s="29">
        <v>8.026379972248213</v>
      </c>
    </row>
    <row r="9" spans="1:3" ht="14.25">
      <c r="A9" s="65" t="s">
        <v>218</v>
      </c>
      <c r="B9" s="65">
        <v>8140.939</v>
      </c>
      <c r="C9" s="29">
        <v>6.085078223216495</v>
      </c>
    </row>
    <row r="10" spans="1:3" ht="14.25">
      <c r="A10" s="65" t="s">
        <v>12</v>
      </c>
      <c r="B10" s="65">
        <v>7117.81</v>
      </c>
      <c r="C10" s="29">
        <v>5.320323690914845</v>
      </c>
    </row>
    <row r="11" spans="1:3" ht="14.25">
      <c r="A11" s="65" t="s">
        <v>13</v>
      </c>
      <c r="B11" s="65">
        <v>6957.994</v>
      </c>
      <c r="C11" s="29">
        <v>5.200866603554091</v>
      </c>
    </row>
    <row r="12" spans="1:3" ht="14.25">
      <c r="A12" s="65" t="s">
        <v>10</v>
      </c>
      <c r="B12" s="65">
        <v>6527.922</v>
      </c>
      <c r="C12" s="29">
        <v>4.879402241566466</v>
      </c>
    </row>
    <row r="13" spans="1:3" ht="14.25">
      <c r="A13" s="65" t="s">
        <v>19</v>
      </c>
      <c r="B13" s="65">
        <v>5414.206</v>
      </c>
      <c r="C13" s="29">
        <v>4.046936972087383</v>
      </c>
    </row>
    <row r="14" spans="1:3" ht="14.25">
      <c r="A14" s="65" t="s">
        <v>11</v>
      </c>
      <c r="B14" s="65">
        <v>4999.928</v>
      </c>
      <c r="C14" s="29">
        <v>3.7372780941425066</v>
      </c>
    </row>
    <row r="15" spans="1:3" ht="14.25">
      <c r="A15" s="65" t="s">
        <v>14</v>
      </c>
      <c r="B15" s="65">
        <v>4089.01</v>
      </c>
      <c r="C15" s="29">
        <v>3.056397512070104</v>
      </c>
    </row>
    <row r="16" spans="1:3" ht="14.25">
      <c r="A16" s="65" t="s">
        <v>219</v>
      </c>
      <c r="B16" s="65">
        <v>3464.423</v>
      </c>
      <c r="C16" s="29">
        <v>2.5895397267207576</v>
      </c>
    </row>
    <row r="17" spans="1:3" ht="14.25">
      <c r="A17" s="65" t="s">
        <v>15</v>
      </c>
      <c r="B17" s="65">
        <v>3178.276</v>
      </c>
      <c r="C17" s="29">
        <v>2.3756544638120527</v>
      </c>
    </row>
    <row r="18" spans="1:3" ht="14.25">
      <c r="A18" s="65" t="s">
        <v>16</v>
      </c>
      <c r="B18" s="65">
        <v>2592.018</v>
      </c>
      <c r="C18" s="29">
        <v>1.9374463174315855</v>
      </c>
    </row>
    <row r="19" spans="1:3" ht="14.25">
      <c r="A19" s="65" t="s">
        <v>20</v>
      </c>
      <c r="B19" s="65">
        <v>2539.538</v>
      </c>
      <c r="C19" s="29">
        <v>1.8982192816861512</v>
      </c>
    </row>
    <row r="20" spans="1:3" ht="14.25">
      <c r="A20" s="65" t="s">
        <v>18</v>
      </c>
      <c r="B20" s="65">
        <v>2517.881</v>
      </c>
      <c r="C20" s="29">
        <v>1.8820314022437181</v>
      </c>
    </row>
    <row r="21" spans="1:3" ht="14.25">
      <c r="A21" s="65" t="s">
        <v>220</v>
      </c>
      <c r="B21" s="65">
        <v>2027.375</v>
      </c>
      <c r="C21" s="29">
        <v>1.5153946569054924</v>
      </c>
    </row>
    <row r="22" spans="1:3" ht="14.25">
      <c r="A22" s="65" t="s">
        <v>221</v>
      </c>
      <c r="B22" s="65">
        <v>1983.795</v>
      </c>
      <c r="C22" s="29">
        <v>1.482820071962923</v>
      </c>
    </row>
    <row r="23" spans="1:3" ht="14.25">
      <c r="A23" s="65" t="s">
        <v>209</v>
      </c>
      <c r="B23" s="65">
        <v>1363.596</v>
      </c>
      <c r="C23" s="29">
        <v>1.0192421690993043</v>
      </c>
    </row>
    <row r="24" spans="1:3" ht="14.25">
      <c r="A24" s="65" t="s">
        <v>222</v>
      </c>
      <c r="B24" s="65">
        <v>996.58</v>
      </c>
      <c r="C24" s="29">
        <v>0.7449100473167893</v>
      </c>
    </row>
    <row r="25" spans="1:3" ht="14.25">
      <c r="A25" s="65" t="s">
        <v>26</v>
      </c>
      <c r="B25" s="65">
        <v>927.987</v>
      </c>
      <c r="C25" s="29">
        <v>0.6936390857526392</v>
      </c>
    </row>
    <row r="26" spans="1:3" ht="14.25">
      <c r="A26" s="65" t="s">
        <v>29</v>
      </c>
      <c r="B26" s="65">
        <v>790.551</v>
      </c>
      <c r="C26" s="29">
        <v>0.5909102960287533</v>
      </c>
    </row>
    <row r="27" spans="1:3" ht="14.25">
      <c r="A27" s="65" t="s">
        <v>32</v>
      </c>
      <c r="B27" s="65">
        <v>487.298</v>
      </c>
      <c r="C27" s="29">
        <v>0.3642388731836649</v>
      </c>
    </row>
    <row r="28" spans="1:3" ht="14.25">
      <c r="A28" s="65" t="s">
        <v>223</v>
      </c>
      <c r="B28" s="65">
        <v>469.324</v>
      </c>
      <c r="C28" s="29">
        <v>0.3508039124274065</v>
      </c>
    </row>
    <row r="29" spans="1:3" ht="14.25">
      <c r="A29" s="65" t="s">
        <v>33</v>
      </c>
      <c r="B29" s="65">
        <v>445.127</v>
      </c>
      <c r="C29" s="29">
        <v>0.3327174683738189</v>
      </c>
    </row>
    <row r="30" spans="1:3" ht="14.25">
      <c r="A30" s="65" t="s">
        <v>30</v>
      </c>
      <c r="B30" s="65">
        <v>399.478</v>
      </c>
      <c r="C30" s="29">
        <v>0.29859637548617907</v>
      </c>
    </row>
    <row r="31" spans="1:3" ht="14.25">
      <c r="A31" s="65" t="s">
        <v>36</v>
      </c>
      <c r="B31" s="65">
        <v>358.784</v>
      </c>
      <c r="C31" s="29">
        <v>0.2681789785230558</v>
      </c>
    </row>
    <row r="32" spans="1:3" ht="14.25">
      <c r="A32" s="65" t="s">
        <v>34</v>
      </c>
      <c r="B32" s="65">
        <v>348.684</v>
      </c>
      <c r="C32" s="29">
        <v>0.26062956806137727</v>
      </c>
    </row>
    <row r="33" spans="1:3" ht="14.25">
      <c r="A33" s="65" t="s">
        <v>231</v>
      </c>
      <c r="B33" s="65">
        <v>334.497</v>
      </c>
      <c r="C33" s="29">
        <v>0.25002526249505713</v>
      </c>
    </row>
    <row r="34" spans="1:3" ht="14.25">
      <c r="A34" s="65" t="s">
        <v>39</v>
      </c>
      <c r="B34" s="65">
        <v>293.491</v>
      </c>
      <c r="C34" s="29">
        <v>0.21937465602064238</v>
      </c>
    </row>
    <row r="35" spans="1:3" ht="14.25">
      <c r="A35" s="65" t="s">
        <v>40</v>
      </c>
      <c r="B35" s="65">
        <v>190.057</v>
      </c>
      <c r="C35" s="29">
        <v>0.14206121822923096</v>
      </c>
    </row>
    <row r="36" spans="1:3" ht="14.25">
      <c r="A36" s="65" t="s">
        <v>41</v>
      </c>
      <c r="B36" s="65">
        <v>171.298</v>
      </c>
      <c r="C36" s="29">
        <v>0.12803949636283227</v>
      </c>
    </row>
    <row r="37" spans="1:3" ht="14.25">
      <c r="A37" s="65" t="s">
        <v>232</v>
      </c>
      <c r="B37" s="65">
        <v>65.969</v>
      </c>
      <c r="C37" s="66">
        <v>0.049309609776878184</v>
      </c>
    </row>
    <row r="38" spans="1:3" ht="14.25">
      <c r="A38" s="65" t="s">
        <v>225</v>
      </c>
      <c r="B38" s="65">
        <v>25.668</v>
      </c>
      <c r="C38" s="66">
        <v>0.01918596710201624</v>
      </c>
    </row>
    <row r="39" spans="1:3" ht="14.25">
      <c r="A39" s="16" t="s">
        <v>224</v>
      </c>
      <c r="B39" s="65">
        <v>24.569</v>
      </c>
      <c r="C39" s="66">
        <v>0.01836450154781974</v>
      </c>
    </row>
    <row r="40" spans="1:3" ht="15" thickBot="1">
      <c r="A40" s="18" t="s">
        <v>47</v>
      </c>
      <c r="B40" s="47">
        <v>133785.281</v>
      </c>
      <c r="C40" s="56">
        <v>99.99999999999996</v>
      </c>
    </row>
    <row r="41" ht="11.25" customHeight="1" thickTop="1"/>
    <row r="42" spans="1:2" ht="14.25">
      <c r="A42" s="34" t="s">
        <v>48</v>
      </c>
      <c r="B42" s="10"/>
    </row>
    <row r="43" ht="14.25">
      <c r="B43" s="10"/>
    </row>
    <row r="45" ht="14.25">
      <c r="A45" s="35" t="s">
        <v>233</v>
      </c>
    </row>
    <row r="46" spans="1:3" ht="14.25">
      <c r="A46" s="11" t="s">
        <v>234</v>
      </c>
      <c r="B46" s="11"/>
      <c r="C46" s="11"/>
    </row>
    <row r="47" spans="1:3" ht="14.25">
      <c r="A47" s="11" t="s">
        <v>51</v>
      </c>
      <c r="B47" s="12"/>
      <c r="C47" s="12"/>
    </row>
    <row r="50" spans="2:3" ht="14.25">
      <c r="B50" s="42" t="s">
        <v>0</v>
      </c>
      <c r="C50" s="7"/>
    </row>
    <row r="51" spans="1:3" ht="27" customHeight="1">
      <c r="A51" s="35" t="s">
        <v>55</v>
      </c>
      <c r="B51" s="15" t="s">
        <v>2</v>
      </c>
      <c r="C51" s="15" t="s">
        <v>1</v>
      </c>
    </row>
    <row r="52" spans="1:3" ht="14.25">
      <c r="A52" s="11" t="s">
        <v>62</v>
      </c>
      <c r="B52" s="43">
        <v>7384.738</v>
      </c>
      <c r="C52" s="52">
        <v>5.519843397421273</v>
      </c>
    </row>
    <row r="53" spans="1:3" ht="14.25">
      <c r="A53" s="16" t="s">
        <v>63</v>
      </c>
      <c r="B53" s="44">
        <v>8140.939</v>
      </c>
      <c r="C53" s="17">
        <v>6.085078223216495</v>
      </c>
    </row>
    <row r="54" spans="1:3" ht="14.25">
      <c r="A54" s="16" t="s">
        <v>61</v>
      </c>
      <c r="B54" s="44">
        <v>4106.598</v>
      </c>
      <c r="C54" s="17">
        <v>3.0695439508027773</v>
      </c>
    </row>
    <row r="55" spans="1:3" ht="14.25">
      <c r="A55" s="45" t="s">
        <v>214</v>
      </c>
      <c r="B55" s="46">
        <v>256.02599999999995</v>
      </c>
      <c r="C55" s="63">
        <v>0.19137082800610913</v>
      </c>
    </row>
    <row r="56" spans="1:3" ht="15" thickBot="1">
      <c r="A56" s="18" t="s">
        <v>47</v>
      </c>
      <c r="B56" s="19">
        <v>19888.301000000003</v>
      </c>
      <c r="C56" s="20">
        <v>14.865836399446655</v>
      </c>
    </row>
    <row r="57" spans="1:3" ht="15" thickTop="1">
      <c r="A57" s="35"/>
      <c r="B57" s="7"/>
      <c r="C57" s="7"/>
    </row>
    <row r="58" ht="14.25">
      <c r="A58" s="35" t="s">
        <v>65</v>
      </c>
    </row>
    <row r="59" spans="1:3" ht="14.25">
      <c r="A59" s="49" t="s">
        <v>56</v>
      </c>
      <c r="B59" s="16"/>
      <c r="C59" s="16"/>
    </row>
    <row r="60" spans="1:3" ht="27" customHeight="1">
      <c r="A60" s="84" t="s">
        <v>266</v>
      </c>
      <c r="B60" s="84"/>
      <c r="C60" s="84"/>
    </row>
    <row r="61" spans="1:3" ht="14.25">
      <c r="A61" s="49" t="s">
        <v>264</v>
      </c>
      <c r="B61" s="16"/>
      <c r="C61" s="16"/>
    </row>
    <row r="62" spans="1:3" ht="14.25">
      <c r="A62" s="49" t="s">
        <v>263</v>
      </c>
      <c r="B62" s="16"/>
      <c r="C62" s="16"/>
    </row>
    <row r="64" ht="14.25">
      <c r="A64" s="13"/>
    </row>
    <row r="65" ht="14.25">
      <c r="A65" s="54"/>
    </row>
    <row r="66" spans="1:2" ht="14.25">
      <c r="A66" s="8"/>
      <c r="B66" s="8"/>
    </row>
  </sheetData>
  <sheetProtection/>
  <mergeCells count="1">
    <mergeCell ref="A60:C60"/>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11.xml><?xml version="1.0" encoding="utf-8"?>
<worksheet xmlns="http://schemas.openxmlformats.org/spreadsheetml/2006/main" xmlns:r="http://schemas.openxmlformats.org/officeDocument/2006/relationships">
  <dimension ref="A1:D67"/>
  <sheetViews>
    <sheetView workbookViewId="0" topLeftCell="A1">
      <selection activeCell="A1" sqref="A1"/>
    </sheetView>
  </sheetViews>
  <sheetFormatPr defaultColWidth="9.140625" defaultRowHeight="15"/>
  <cols>
    <col min="1" max="1" width="49.00390625" style="1" customWidth="1"/>
    <col min="2" max="2" width="21.7109375" style="1" customWidth="1"/>
    <col min="3" max="3" width="19.7109375" style="1" customWidth="1"/>
    <col min="4" max="16384" width="9.140625" style="1" customWidth="1"/>
  </cols>
  <sheetData>
    <row r="1" ht="11.25" customHeight="1">
      <c r="A1" s="23" t="s">
        <v>334</v>
      </c>
    </row>
    <row r="2" spans="1:3" ht="11.25" customHeight="1">
      <c r="A2" s="77" t="s">
        <v>216</v>
      </c>
      <c r="B2" s="79"/>
      <c r="C2" s="79"/>
    </row>
    <row r="3" spans="2:3" ht="15" customHeight="1">
      <c r="B3" s="42" t="s">
        <v>0</v>
      </c>
      <c r="C3" s="26"/>
    </row>
    <row r="4" spans="1:3" ht="27" customHeight="1">
      <c r="A4" s="53" t="s">
        <v>3</v>
      </c>
      <c r="B4" s="15" t="s">
        <v>2</v>
      </c>
      <c r="C4" s="15" t="s">
        <v>1</v>
      </c>
    </row>
    <row r="5" spans="1:3" ht="14.25">
      <c r="A5" s="68" t="s">
        <v>217</v>
      </c>
      <c r="B5" s="68">
        <v>21513.493</v>
      </c>
      <c r="C5" s="64">
        <v>16.576685009580245</v>
      </c>
    </row>
    <row r="6" spans="1:3" ht="14.25">
      <c r="A6" s="44" t="s">
        <v>67</v>
      </c>
      <c r="B6" s="44">
        <v>16638.217</v>
      </c>
      <c r="C6" s="66">
        <v>12.82016278481803</v>
      </c>
    </row>
    <row r="7" spans="1:3" ht="14.25">
      <c r="A7" s="44" t="s">
        <v>208</v>
      </c>
      <c r="B7" s="44">
        <v>13959.353</v>
      </c>
      <c r="C7" s="66">
        <v>10.756030999640043</v>
      </c>
    </row>
    <row r="8" spans="1:3" ht="14.25">
      <c r="A8" s="44" t="s">
        <v>228</v>
      </c>
      <c r="B8" s="44">
        <v>10653.478</v>
      </c>
      <c r="C8" s="66">
        <v>8.208771539911856</v>
      </c>
    </row>
    <row r="9" spans="1:3" ht="14.25">
      <c r="A9" s="44" t="s">
        <v>218</v>
      </c>
      <c r="B9" s="44">
        <v>7836.627</v>
      </c>
      <c r="C9" s="66">
        <v>6.038317316326634</v>
      </c>
    </row>
    <row r="10" spans="1:3" ht="14.25">
      <c r="A10" s="44" t="s">
        <v>12</v>
      </c>
      <c r="B10" s="44">
        <v>7070.562</v>
      </c>
      <c r="C10" s="66">
        <v>5.448045053153746</v>
      </c>
    </row>
    <row r="11" spans="1:3" ht="14.25">
      <c r="A11" s="44" t="s">
        <v>10</v>
      </c>
      <c r="B11" s="44">
        <v>6999.329</v>
      </c>
      <c r="C11" s="66">
        <v>5.393158243127711</v>
      </c>
    </row>
    <row r="12" spans="1:3" ht="14.25">
      <c r="A12" s="44" t="s">
        <v>13</v>
      </c>
      <c r="B12" s="44">
        <v>6876.895</v>
      </c>
      <c r="C12" s="66">
        <v>5.298819780635221</v>
      </c>
    </row>
    <row r="13" spans="1:3" ht="14.25">
      <c r="A13" s="44" t="s">
        <v>11</v>
      </c>
      <c r="B13" s="44">
        <v>4980.715</v>
      </c>
      <c r="C13" s="66">
        <v>3.837765614235284</v>
      </c>
    </row>
    <row r="14" spans="1:3" ht="14.25">
      <c r="A14" s="44" t="s">
        <v>14</v>
      </c>
      <c r="B14" s="44">
        <v>4224.181</v>
      </c>
      <c r="C14" s="66">
        <v>3.254837225198795</v>
      </c>
    </row>
    <row r="15" spans="1:3" ht="14.25">
      <c r="A15" s="44" t="s">
        <v>19</v>
      </c>
      <c r="B15" s="44">
        <v>4103.142</v>
      </c>
      <c r="C15" s="66">
        <v>3.161573645134201</v>
      </c>
    </row>
    <row r="16" spans="1:3" ht="14.25">
      <c r="A16" s="44" t="s">
        <v>219</v>
      </c>
      <c r="B16" s="44">
        <v>3319.39</v>
      </c>
      <c r="C16" s="66">
        <v>2.5576731056156516</v>
      </c>
    </row>
    <row r="17" spans="1:3" ht="14.25">
      <c r="A17" s="44" t="s">
        <v>15</v>
      </c>
      <c r="B17" s="44">
        <v>3162.07</v>
      </c>
      <c r="C17" s="66">
        <v>2.4364541066503436</v>
      </c>
    </row>
    <row r="18" spans="1:3" ht="14.25">
      <c r="A18" s="44" t="s">
        <v>16</v>
      </c>
      <c r="B18" s="44">
        <v>2523.135</v>
      </c>
      <c r="C18" s="66">
        <v>1.9441386915480097</v>
      </c>
    </row>
    <row r="19" spans="1:3" ht="14.25">
      <c r="A19" s="44" t="s">
        <v>18</v>
      </c>
      <c r="B19" s="44">
        <v>2485.517</v>
      </c>
      <c r="C19" s="66">
        <v>1.9151530806715982</v>
      </c>
    </row>
    <row r="20" spans="1:3" ht="14.25">
      <c r="A20" s="44" t="s">
        <v>20</v>
      </c>
      <c r="B20" s="44">
        <v>2439.615</v>
      </c>
      <c r="C20" s="66">
        <v>1.8797844403810722</v>
      </c>
    </row>
    <row r="21" spans="1:3" ht="14.25">
      <c r="A21" s="44" t="s">
        <v>220</v>
      </c>
      <c r="B21" s="44">
        <v>1925.53</v>
      </c>
      <c r="C21" s="66">
        <v>1.483669076262839</v>
      </c>
    </row>
    <row r="22" spans="1:3" ht="14.25">
      <c r="A22" s="44" t="s">
        <v>221</v>
      </c>
      <c r="B22" s="44">
        <v>1922.145</v>
      </c>
      <c r="C22" s="66">
        <v>1.4810608490094856</v>
      </c>
    </row>
    <row r="23" spans="1:3" ht="14.25">
      <c r="A23" s="44" t="s">
        <v>209</v>
      </c>
      <c r="B23" s="44">
        <v>1317.581</v>
      </c>
      <c r="C23" s="66">
        <v>1.0152291499854418</v>
      </c>
    </row>
    <row r="24" spans="1:3" ht="14.25">
      <c r="A24" s="44" t="s">
        <v>26</v>
      </c>
      <c r="B24" s="44">
        <v>902.949</v>
      </c>
      <c r="C24" s="66">
        <v>0.695744812463298</v>
      </c>
    </row>
    <row r="25" spans="1:3" ht="14.25">
      <c r="A25" s="44" t="s">
        <v>222</v>
      </c>
      <c r="B25" s="44">
        <v>874.973</v>
      </c>
      <c r="C25" s="66">
        <v>0.6741886040024955</v>
      </c>
    </row>
    <row r="26" spans="1:3" ht="14.25">
      <c r="A26" s="44" t="s">
        <v>29</v>
      </c>
      <c r="B26" s="44">
        <v>768.863</v>
      </c>
      <c r="C26" s="66">
        <v>0.5924281922289839</v>
      </c>
    </row>
    <row r="27" spans="1:3" ht="14.25">
      <c r="A27" s="44" t="s">
        <v>223</v>
      </c>
      <c r="B27" s="44">
        <v>508.362</v>
      </c>
      <c r="C27" s="66">
        <v>0.39170564932622676</v>
      </c>
    </row>
    <row r="28" spans="1:3" ht="14.25">
      <c r="A28" s="44" t="s">
        <v>32</v>
      </c>
      <c r="B28" s="44">
        <v>477.128</v>
      </c>
      <c r="C28" s="66">
        <v>0.3676390702918863</v>
      </c>
    </row>
    <row r="29" spans="1:3" ht="14.25">
      <c r="A29" s="44" t="s">
        <v>33</v>
      </c>
      <c r="B29" s="44">
        <v>425.667</v>
      </c>
      <c r="C29" s="66">
        <v>0.32798708131557225</v>
      </c>
    </row>
    <row r="30" spans="1:3" ht="14.25">
      <c r="A30" s="44" t="s">
        <v>30</v>
      </c>
      <c r="B30" s="44">
        <v>415.843</v>
      </c>
      <c r="C30" s="66">
        <v>0.3204174433430628</v>
      </c>
    </row>
    <row r="31" spans="1:3" ht="14.25">
      <c r="A31" s="44" t="s">
        <v>36</v>
      </c>
      <c r="B31" s="44">
        <v>366.089</v>
      </c>
      <c r="C31" s="66">
        <v>0.28208074060647537</v>
      </c>
    </row>
    <row r="32" spans="1:3" ht="14.25">
      <c r="A32" s="44" t="s">
        <v>34</v>
      </c>
      <c r="B32" s="44">
        <v>359.86</v>
      </c>
      <c r="C32" s="66">
        <v>0.27728114014528227</v>
      </c>
    </row>
    <row r="33" spans="1:3" ht="14.25">
      <c r="A33" s="44" t="s">
        <v>39</v>
      </c>
      <c r="B33" s="44">
        <v>289.18</v>
      </c>
      <c r="C33" s="66">
        <v>0.22282043046521627</v>
      </c>
    </row>
    <row r="34" spans="1:3" ht="14.25">
      <c r="A34" s="44" t="s">
        <v>40</v>
      </c>
      <c r="B34" s="44">
        <v>190.774</v>
      </c>
      <c r="C34" s="66">
        <v>0.14699614358382726</v>
      </c>
    </row>
    <row r="35" spans="1:3" ht="14.25">
      <c r="A35" s="44" t="s">
        <v>41</v>
      </c>
      <c r="B35" s="44">
        <v>149.019</v>
      </c>
      <c r="C35" s="66">
        <v>0.1148228706255483</v>
      </c>
    </row>
    <row r="36" spans="1:3" ht="14.25">
      <c r="A36" s="44" t="s">
        <v>43</v>
      </c>
      <c r="B36" s="44">
        <v>67.574</v>
      </c>
      <c r="C36" s="66">
        <v>0.052067458912291725</v>
      </c>
    </row>
    <row r="37" spans="1:3" ht="14.25">
      <c r="A37" s="44" t="s">
        <v>224</v>
      </c>
      <c r="B37" s="44">
        <v>24.682</v>
      </c>
      <c r="C37" s="66">
        <v>0.01901809898589967</v>
      </c>
    </row>
    <row r="38" spans="1:3" ht="14.25">
      <c r="A38" s="68" t="s">
        <v>225</v>
      </c>
      <c r="B38" s="68">
        <v>9.698</v>
      </c>
      <c r="C38" s="64">
        <v>0.007472551817731749</v>
      </c>
    </row>
    <row r="39" spans="1:3" ht="15" thickBot="1">
      <c r="A39" s="18" t="s">
        <v>47</v>
      </c>
      <c r="B39" s="32">
        <v>129781.63599999998</v>
      </c>
      <c r="C39" s="56">
        <v>100</v>
      </c>
    </row>
    <row r="40" ht="11.25" customHeight="1" thickTop="1"/>
    <row r="41" ht="14.25">
      <c r="A41" s="34" t="s">
        <v>48</v>
      </c>
    </row>
    <row r="44" ht="14.25">
      <c r="A44" s="13" t="s">
        <v>229</v>
      </c>
    </row>
    <row r="45" spans="1:3" ht="14.25">
      <c r="A45" s="16" t="s">
        <v>206</v>
      </c>
      <c r="B45" s="16"/>
      <c r="C45" s="16"/>
    </row>
    <row r="46" spans="1:3" ht="14.25">
      <c r="A46" s="16" t="s">
        <v>227</v>
      </c>
      <c r="B46" s="16"/>
      <c r="C46" s="16"/>
    </row>
    <row r="47" spans="1:3" ht="14.25">
      <c r="A47" s="16" t="s">
        <v>226</v>
      </c>
      <c r="B47" s="16"/>
      <c r="C47" s="16"/>
    </row>
    <row r="48" spans="1:3" ht="14.25">
      <c r="A48" s="16" t="s">
        <v>51</v>
      </c>
      <c r="B48" s="16"/>
      <c r="C48" s="16"/>
    </row>
    <row r="49" spans="1:3" ht="26.25" customHeight="1">
      <c r="A49" s="84" t="s">
        <v>53</v>
      </c>
      <c r="B49" s="84"/>
      <c r="C49" s="84"/>
    </row>
    <row r="50" spans="1:3" ht="14.25">
      <c r="A50" s="16" t="s">
        <v>213</v>
      </c>
      <c r="B50" s="16"/>
      <c r="C50" s="16"/>
    </row>
    <row r="51" spans="1:3" ht="14.25">
      <c r="A51" s="7"/>
      <c r="B51" s="7"/>
      <c r="C51" s="7"/>
    </row>
    <row r="53" ht="14.25">
      <c r="B53" s="42" t="s">
        <v>0</v>
      </c>
    </row>
    <row r="54" spans="1:3" ht="27" customHeight="1">
      <c r="A54" s="13" t="s">
        <v>55</v>
      </c>
      <c r="B54" s="15" t="s">
        <v>2</v>
      </c>
      <c r="C54" s="67" t="s">
        <v>1</v>
      </c>
    </row>
    <row r="55" spans="1:4" ht="14.25">
      <c r="A55" s="1" t="s">
        <v>62</v>
      </c>
      <c r="B55" s="58">
        <v>7177.403</v>
      </c>
      <c r="C55" s="64">
        <v>5.530368718729975</v>
      </c>
      <c r="D55" s="64"/>
    </row>
    <row r="56" spans="1:3" ht="14.25">
      <c r="A56" s="16" t="s">
        <v>63</v>
      </c>
      <c r="B56" s="65">
        <v>7836.627</v>
      </c>
      <c r="C56" s="66">
        <v>6.038317316326634</v>
      </c>
    </row>
    <row r="57" spans="1:3" ht="14.25">
      <c r="A57" s="16" t="s">
        <v>61</v>
      </c>
      <c r="B57" s="65">
        <v>3968.43</v>
      </c>
      <c r="C57" s="66">
        <v>3.05777467622615</v>
      </c>
    </row>
    <row r="58" spans="1:3" ht="14.25">
      <c r="A58" s="1" t="s">
        <v>59</v>
      </c>
      <c r="B58" s="69">
        <v>258.348</v>
      </c>
      <c r="C58" s="64">
        <v>0.19906360249611899</v>
      </c>
    </row>
    <row r="59" spans="1:3" ht="15" thickBot="1">
      <c r="A59" s="18" t="s">
        <v>47</v>
      </c>
      <c r="B59" s="32">
        <v>19240.808</v>
      </c>
      <c r="C59" s="56">
        <v>14.825524313778878</v>
      </c>
    </row>
    <row r="60" ht="29.25" customHeight="1" thickTop="1"/>
    <row r="61" ht="14.25">
      <c r="A61" s="13" t="s">
        <v>65</v>
      </c>
    </row>
    <row r="62" spans="1:3" ht="14.25">
      <c r="A62" s="49" t="s">
        <v>56</v>
      </c>
      <c r="B62" s="16"/>
      <c r="C62" s="16"/>
    </row>
    <row r="63" spans="1:3" ht="27" customHeight="1">
      <c r="A63" s="84" t="s">
        <v>268</v>
      </c>
      <c r="B63" s="84"/>
      <c r="C63" s="84"/>
    </row>
    <row r="64" spans="1:3" ht="14.25">
      <c r="A64" s="49" t="s">
        <v>57</v>
      </c>
      <c r="B64" s="16"/>
      <c r="C64" s="16"/>
    </row>
    <row r="65" spans="1:3" ht="14.25">
      <c r="A65" s="49" t="s">
        <v>204</v>
      </c>
      <c r="B65" s="16"/>
      <c r="C65" s="16"/>
    </row>
    <row r="67" ht="14.25">
      <c r="A67" s="53"/>
    </row>
    <row r="69" ht="30" customHeight="1"/>
  </sheetData>
  <sheetProtection/>
  <mergeCells count="2">
    <mergeCell ref="A49:C49"/>
    <mergeCell ref="A63:C63"/>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12.xml><?xml version="1.0" encoding="utf-8"?>
<worksheet xmlns="http://schemas.openxmlformats.org/spreadsheetml/2006/main" xmlns:r="http://schemas.openxmlformats.org/officeDocument/2006/relationships">
  <dimension ref="A1:C66"/>
  <sheetViews>
    <sheetView workbookViewId="0" topLeftCell="A1">
      <selection activeCell="A1" sqref="A1"/>
    </sheetView>
  </sheetViews>
  <sheetFormatPr defaultColWidth="9.140625" defaultRowHeight="15"/>
  <cols>
    <col min="1" max="1" width="43.00390625" style="1" customWidth="1"/>
    <col min="2" max="2" width="22.00390625" style="1" customWidth="1"/>
    <col min="3" max="3" width="19.7109375" style="1" customWidth="1"/>
    <col min="4" max="16384" width="9.140625" style="1" customWidth="1"/>
  </cols>
  <sheetData>
    <row r="1" ht="11.25" customHeight="1">
      <c r="A1" s="23" t="s">
        <v>334</v>
      </c>
    </row>
    <row r="2" spans="1:3" ht="11.25" customHeight="1">
      <c r="A2" s="77" t="s">
        <v>207</v>
      </c>
      <c r="B2" s="79"/>
      <c r="C2" s="79"/>
    </row>
    <row r="3" spans="2:3" ht="15" customHeight="1">
      <c r="B3" s="42" t="s">
        <v>0</v>
      </c>
      <c r="C3" s="26"/>
    </row>
    <row r="4" spans="1:3" ht="27.75" customHeight="1">
      <c r="A4" s="53" t="s">
        <v>3</v>
      </c>
      <c r="B4" s="15" t="s">
        <v>2</v>
      </c>
      <c r="C4" s="15" t="s">
        <v>1</v>
      </c>
    </row>
    <row r="5" spans="1:3" ht="14.25">
      <c r="A5" s="1" t="s">
        <v>197</v>
      </c>
      <c r="B5" s="58">
        <v>17695.537</v>
      </c>
      <c r="C5" s="64">
        <v>14.351545520467882</v>
      </c>
    </row>
    <row r="6" spans="1:3" ht="14.25">
      <c r="A6" s="16" t="s">
        <v>67</v>
      </c>
      <c r="B6" s="65">
        <v>17206.252</v>
      </c>
      <c r="C6" s="66">
        <v>13.954722527756097</v>
      </c>
    </row>
    <row r="7" spans="1:3" ht="14.25">
      <c r="A7" s="16" t="s">
        <v>208</v>
      </c>
      <c r="B7" s="65">
        <v>14076.674</v>
      </c>
      <c r="C7" s="66">
        <v>11.416552528910916</v>
      </c>
    </row>
    <row r="8" spans="1:3" ht="14.25">
      <c r="A8" s="16" t="s">
        <v>198</v>
      </c>
      <c r="B8" s="65">
        <v>10465.248</v>
      </c>
      <c r="C8" s="66">
        <v>8.487591139787702</v>
      </c>
    </row>
    <row r="9" spans="1:3" ht="14.25">
      <c r="A9" s="16" t="s">
        <v>63</v>
      </c>
      <c r="B9" s="65">
        <v>7398.447</v>
      </c>
      <c r="C9" s="66">
        <v>6.000334937632525</v>
      </c>
    </row>
    <row r="10" spans="1:3" ht="14.25">
      <c r="A10" s="16" t="s">
        <v>12</v>
      </c>
      <c r="B10" s="65">
        <v>6605.941</v>
      </c>
      <c r="C10" s="66">
        <v>5.3575917457054345</v>
      </c>
    </row>
    <row r="11" spans="1:3" ht="14.25">
      <c r="A11" s="16" t="s">
        <v>199</v>
      </c>
      <c r="B11" s="65">
        <v>6484.647</v>
      </c>
      <c r="C11" s="66">
        <v>5.259219124272153</v>
      </c>
    </row>
    <row r="12" spans="1:3" ht="14.25">
      <c r="A12" s="16" t="s">
        <v>13</v>
      </c>
      <c r="B12" s="65">
        <v>5413.873</v>
      </c>
      <c r="C12" s="66">
        <v>4.390793271859001</v>
      </c>
    </row>
    <row r="13" spans="1:3" ht="14.25">
      <c r="A13" s="16" t="s">
        <v>11</v>
      </c>
      <c r="B13" s="65">
        <v>4939.788</v>
      </c>
      <c r="C13" s="66">
        <v>4.006297878581531</v>
      </c>
    </row>
    <row r="14" spans="1:3" ht="14.25">
      <c r="A14" s="16" t="s">
        <v>71</v>
      </c>
      <c r="B14" s="65">
        <v>4608.046</v>
      </c>
      <c r="C14" s="66">
        <v>3.7372463988750355</v>
      </c>
    </row>
    <row r="15" spans="1:3" ht="14.25">
      <c r="A15" s="16" t="s">
        <v>14</v>
      </c>
      <c r="B15" s="65">
        <v>4003.557</v>
      </c>
      <c r="C15" s="66">
        <v>3.2469899347664795</v>
      </c>
    </row>
    <row r="16" spans="1:3" ht="14.25">
      <c r="A16" s="16" t="s">
        <v>15</v>
      </c>
      <c r="B16" s="65">
        <v>3304.233</v>
      </c>
      <c r="C16" s="66">
        <v>2.6798197935294166</v>
      </c>
    </row>
    <row r="17" spans="1:3" ht="14.25">
      <c r="A17" s="16" t="s">
        <v>97</v>
      </c>
      <c r="B17" s="65">
        <v>3090.377</v>
      </c>
      <c r="C17" s="66">
        <v>2.5063769576988237</v>
      </c>
    </row>
    <row r="18" spans="1:3" ht="14.25">
      <c r="A18" s="16" t="s">
        <v>16</v>
      </c>
      <c r="B18" s="65">
        <v>2436.077</v>
      </c>
      <c r="C18" s="66">
        <v>1.9757224636282493</v>
      </c>
    </row>
    <row r="19" spans="1:3" ht="14.25">
      <c r="A19" s="16" t="s">
        <v>18</v>
      </c>
      <c r="B19" s="65">
        <v>2349.097</v>
      </c>
      <c r="C19" s="66">
        <v>1.905179397917935</v>
      </c>
    </row>
    <row r="20" spans="1:3" ht="14.25">
      <c r="A20" s="16" t="s">
        <v>20</v>
      </c>
      <c r="B20" s="65">
        <v>2231.05</v>
      </c>
      <c r="C20" s="66">
        <v>1.8094401788111811</v>
      </c>
    </row>
    <row r="21" spans="1:3" ht="14.25">
      <c r="A21" s="16" t="s">
        <v>201</v>
      </c>
      <c r="B21" s="65">
        <v>1837.889</v>
      </c>
      <c r="C21" s="66">
        <v>1.4905762761009849</v>
      </c>
    </row>
    <row r="22" spans="1:3" ht="14.25">
      <c r="A22" s="16" t="s">
        <v>200</v>
      </c>
      <c r="B22" s="65">
        <v>1820.815</v>
      </c>
      <c r="C22" s="66">
        <v>1.4767288134206227</v>
      </c>
    </row>
    <row r="23" spans="1:3" ht="14.25">
      <c r="A23" s="16" t="s">
        <v>209</v>
      </c>
      <c r="B23" s="65">
        <v>1255.476</v>
      </c>
      <c r="C23" s="66">
        <v>1.0182240281182162</v>
      </c>
    </row>
    <row r="24" spans="1:3" ht="14.25">
      <c r="A24" s="16" t="s">
        <v>24</v>
      </c>
      <c r="B24" s="65">
        <v>759.654</v>
      </c>
      <c r="C24" s="66">
        <v>0.6160993566233965</v>
      </c>
    </row>
    <row r="25" spans="1:3" ht="14.25">
      <c r="A25" s="16" t="s">
        <v>26</v>
      </c>
      <c r="B25" s="65">
        <v>723.84</v>
      </c>
      <c r="C25" s="66">
        <v>0.5870532614825688</v>
      </c>
    </row>
    <row r="26" spans="1:3" ht="14.25">
      <c r="A26" s="16" t="s">
        <v>202</v>
      </c>
      <c r="B26" s="65">
        <v>698.838</v>
      </c>
      <c r="C26" s="66">
        <v>0.5667759824656767</v>
      </c>
    </row>
    <row r="27" spans="1:3" ht="14.25">
      <c r="A27" s="16" t="s">
        <v>27</v>
      </c>
      <c r="B27" s="65">
        <v>594.613</v>
      </c>
      <c r="C27" s="66">
        <v>0.4822467685813642</v>
      </c>
    </row>
    <row r="28" spans="1:3" ht="14.25">
      <c r="A28" s="16" t="s">
        <v>74</v>
      </c>
      <c r="B28" s="65">
        <v>565.69</v>
      </c>
      <c r="C28" s="66">
        <v>0.45878945552618583</v>
      </c>
    </row>
    <row r="29" spans="1:3" ht="14.25">
      <c r="A29" s="16" t="s">
        <v>30</v>
      </c>
      <c r="B29" s="65">
        <v>502.387</v>
      </c>
      <c r="C29" s="66">
        <v>0.40744905901365397</v>
      </c>
    </row>
    <row r="30" spans="1:3" ht="14.25">
      <c r="A30" s="16" t="s">
        <v>32</v>
      </c>
      <c r="B30" s="65">
        <v>464.046</v>
      </c>
      <c r="C30" s="66">
        <v>0.3763535004668713</v>
      </c>
    </row>
    <row r="31" spans="1:3" ht="14.25">
      <c r="A31" s="16" t="s">
        <v>33</v>
      </c>
      <c r="B31" s="65">
        <v>416.785</v>
      </c>
      <c r="C31" s="66">
        <v>0.33802358751521394</v>
      </c>
    </row>
    <row r="32" spans="1:3" ht="14.25">
      <c r="A32" s="16" t="s">
        <v>34</v>
      </c>
      <c r="B32" s="65">
        <v>337.766</v>
      </c>
      <c r="C32" s="66">
        <v>0.2739371020086226</v>
      </c>
    </row>
    <row r="33" spans="1:3" ht="14.25">
      <c r="A33" s="16" t="s">
        <v>36</v>
      </c>
      <c r="B33" s="65">
        <v>337.463</v>
      </c>
      <c r="C33" s="66">
        <v>0.2736913610462148</v>
      </c>
    </row>
    <row r="34" spans="1:3" ht="14.25">
      <c r="A34" s="16" t="s">
        <v>39</v>
      </c>
      <c r="B34" s="65">
        <v>261.416</v>
      </c>
      <c r="C34" s="66">
        <v>0.21201524563954355</v>
      </c>
    </row>
    <row r="35" spans="1:3" ht="14.25">
      <c r="A35" s="16" t="s">
        <v>40</v>
      </c>
      <c r="B35" s="65">
        <v>187.784</v>
      </c>
      <c r="C35" s="66">
        <v>0.15229775869562706</v>
      </c>
    </row>
    <row r="36" spans="1:3" ht="14.25">
      <c r="A36" s="16" t="s">
        <v>41</v>
      </c>
      <c r="B36" s="65">
        <v>146.249</v>
      </c>
      <c r="C36" s="66">
        <v>0.11861178221508097</v>
      </c>
    </row>
    <row r="37" spans="1:3" ht="14.25">
      <c r="A37" s="16" t="s">
        <v>43</v>
      </c>
      <c r="B37" s="65">
        <v>64.214</v>
      </c>
      <c r="C37" s="66">
        <v>0.052079241452312214</v>
      </c>
    </row>
    <row r="38" spans="1:3" ht="14.25">
      <c r="A38" s="1" t="s">
        <v>203</v>
      </c>
      <c r="B38" s="65">
        <v>16.798</v>
      </c>
      <c r="C38" s="64">
        <v>0.013623619427475947</v>
      </c>
    </row>
    <row r="39" spans="1:3" ht="15" thickBot="1">
      <c r="A39" s="18" t="s">
        <v>47</v>
      </c>
      <c r="B39" s="32">
        <v>123300.56700000001</v>
      </c>
      <c r="C39" s="56">
        <v>100</v>
      </c>
    </row>
    <row r="40" ht="11.25" customHeight="1" thickTop="1"/>
    <row r="41" ht="14.25">
      <c r="A41" s="34" t="s">
        <v>48</v>
      </c>
    </row>
    <row r="43" ht="14.25">
      <c r="A43" s="13" t="s">
        <v>210</v>
      </c>
    </row>
    <row r="44" spans="1:3" ht="14.25">
      <c r="A44" s="16" t="s">
        <v>206</v>
      </c>
      <c r="B44" s="16"/>
      <c r="C44" s="16"/>
    </row>
    <row r="45" spans="1:3" ht="14.25">
      <c r="A45" s="16" t="s">
        <v>211</v>
      </c>
      <c r="B45" s="16"/>
      <c r="C45" s="16"/>
    </row>
    <row r="46" spans="1:3" ht="14.25">
      <c r="A46" s="16" t="s">
        <v>212</v>
      </c>
      <c r="B46" s="16"/>
      <c r="C46" s="16"/>
    </row>
    <row r="47" spans="1:3" ht="14.25">
      <c r="A47" s="16" t="s">
        <v>51</v>
      </c>
      <c r="B47" s="16"/>
      <c r="C47" s="16"/>
    </row>
    <row r="48" spans="1:3" ht="26.25" customHeight="1">
      <c r="A48" s="84" t="s">
        <v>53</v>
      </c>
      <c r="B48" s="84"/>
      <c r="C48" s="84"/>
    </row>
    <row r="49" spans="1:3" ht="14.25">
      <c r="A49" s="16" t="s">
        <v>213</v>
      </c>
      <c r="B49" s="16"/>
      <c r="C49" s="16"/>
    </row>
    <row r="50" spans="1:3" ht="14.25">
      <c r="A50" s="7"/>
      <c r="B50" s="7"/>
      <c r="C50" s="7"/>
    </row>
    <row r="52" ht="14.25">
      <c r="B52" s="42" t="s">
        <v>0</v>
      </c>
    </row>
    <row r="53" spans="1:3" ht="27" customHeight="1">
      <c r="A53" s="13" t="s">
        <v>55</v>
      </c>
      <c r="B53" s="15" t="s">
        <v>2</v>
      </c>
      <c r="C53" s="67" t="s">
        <v>1</v>
      </c>
    </row>
    <row r="54" spans="1:3" ht="14.25">
      <c r="A54" s="1" t="s">
        <v>62</v>
      </c>
      <c r="B54" s="58">
        <v>5703.4130000000005</v>
      </c>
      <c r="C54" s="64">
        <v>4.625617820557143</v>
      </c>
    </row>
    <row r="55" spans="1:3" ht="14.25">
      <c r="A55" s="16" t="s">
        <v>63</v>
      </c>
      <c r="B55" s="65">
        <v>7398.447</v>
      </c>
      <c r="C55" s="66">
        <v>6.000334937632525</v>
      </c>
    </row>
    <row r="56" spans="1:3" ht="14.25">
      <c r="A56" s="16" t="s">
        <v>61</v>
      </c>
      <c r="B56" s="65">
        <v>3689.559</v>
      </c>
      <c r="C56" s="66">
        <v>2.9923293053469897</v>
      </c>
    </row>
    <row r="57" spans="1:3" ht="14.25">
      <c r="A57" s="1" t="s">
        <v>59</v>
      </c>
      <c r="B57" s="1">
        <v>252</v>
      </c>
      <c r="C57" s="64">
        <v>0.20437700014793928</v>
      </c>
    </row>
    <row r="58" spans="1:3" ht="15" thickBot="1">
      <c r="A58" s="18" t="s">
        <v>47</v>
      </c>
      <c r="B58" s="32">
        <v>17043.417</v>
      </c>
      <c r="C58" s="56">
        <v>13.822659063684597</v>
      </c>
    </row>
    <row r="59" ht="15" thickTop="1"/>
    <row r="60" ht="14.25">
      <c r="A60" s="13" t="s">
        <v>65</v>
      </c>
    </row>
    <row r="61" spans="1:3" ht="14.25">
      <c r="A61" s="16" t="s">
        <v>56</v>
      </c>
      <c r="B61" s="16"/>
      <c r="C61" s="16"/>
    </row>
    <row r="62" spans="1:3" ht="27" customHeight="1">
      <c r="A62" s="84" t="s">
        <v>267</v>
      </c>
      <c r="B62" s="84"/>
      <c r="C62" s="84"/>
    </row>
    <row r="63" spans="1:3" ht="14.25">
      <c r="A63" s="16" t="s">
        <v>264</v>
      </c>
      <c r="B63" s="16"/>
      <c r="C63" s="16"/>
    </row>
    <row r="64" spans="1:3" ht="14.25">
      <c r="A64" s="16" t="s">
        <v>215</v>
      </c>
      <c r="B64" s="16"/>
      <c r="C64" s="16"/>
    </row>
    <row r="66" ht="14.25">
      <c r="A66" s="53"/>
    </row>
  </sheetData>
  <sheetProtection/>
  <mergeCells count="2">
    <mergeCell ref="A48:C48"/>
    <mergeCell ref="A62:C62"/>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13.xml><?xml version="1.0" encoding="utf-8"?>
<worksheet xmlns="http://schemas.openxmlformats.org/spreadsheetml/2006/main" xmlns:r="http://schemas.openxmlformats.org/officeDocument/2006/relationships">
  <dimension ref="A1:C76"/>
  <sheetViews>
    <sheetView workbookViewId="0" topLeftCell="A1">
      <selection activeCell="A1" sqref="A1"/>
    </sheetView>
  </sheetViews>
  <sheetFormatPr defaultColWidth="9.140625" defaultRowHeight="15"/>
  <cols>
    <col min="1" max="1" width="42.00390625" style="1" customWidth="1"/>
    <col min="2" max="2" width="20.8515625" style="1" customWidth="1"/>
    <col min="3" max="3" width="18.28125" style="1" customWidth="1"/>
    <col min="4" max="16384" width="9.140625" style="1" customWidth="1"/>
  </cols>
  <sheetData>
    <row r="1" ht="11.25" customHeight="1">
      <c r="A1" s="23" t="s">
        <v>334</v>
      </c>
    </row>
    <row r="2" spans="1:3" ht="11.25" customHeight="1">
      <c r="A2" s="77" t="s">
        <v>258</v>
      </c>
      <c r="B2" s="78"/>
      <c r="C2" s="79"/>
    </row>
    <row r="3" spans="1:3" ht="15" customHeight="1">
      <c r="A3" s="9"/>
      <c r="B3" s="42" t="s">
        <v>0</v>
      </c>
      <c r="C3" s="26"/>
    </row>
    <row r="4" spans="1:3" ht="27" customHeight="1">
      <c r="A4" s="35" t="s">
        <v>3</v>
      </c>
      <c r="B4" s="15" t="s">
        <v>2</v>
      </c>
      <c r="C4" s="15" t="s">
        <v>1</v>
      </c>
    </row>
    <row r="5" spans="1:3" ht="14.25">
      <c r="A5" s="11" t="s">
        <v>197</v>
      </c>
      <c r="B5" s="43">
        <v>18512.494</v>
      </c>
      <c r="C5" s="29">
        <v>16.64086361907822</v>
      </c>
    </row>
    <row r="6" spans="1:3" ht="14.25">
      <c r="A6" s="16" t="s">
        <v>67</v>
      </c>
      <c r="B6" s="44">
        <v>15210.998</v>
      </c>
      <c r="C6" s="29">
        <v>13.673151938797204</v>
      </c>
    </row>
    <row r="7" spans="1:3" ht="14.25">
      <c r="A7" s="16" t="s">
        <v>198</v>
      </c>
      <c r="B7" s="44">
        <v>10368.672</v>
      </c>
      <c r="C7" s="29">
        <v>9.32038960622783</v>
      </c>
    </row>
    <row r="8" spans="1:3" ht="14.25">
      <c r="A8" s="16" t="s">
        <v>141</v>
      </c>
      <c r="B8" s="44">
        <v>9464.316</v>
      </c>
      <c r="C8" s="29">
        <v>8.507464839900013</v>
      </c>
    </row>
    <row r="9" spans="1:3" ht="14.25">
      <c r="A9" s="16" t="s">
        <v>63</v>
      </c>
      <c r="B9" s="44">
        <v>7322.577</v>
      </c>
      <c r="C9" s="29">
        <v>6.582257647035508</v>
      </c>
    </row>
    <row r="10" spans="1:3" ht="14.25">
      <c r="A10" s="16" t="s">
        <v>199</v>
      </c>
      <c r="B10" s="44">
        <v>6206.01</v>
      </c>
      <c r="C10" s="29">
        <v>5.578576610403528</v>
      </c>
    </row>
    <row r="11" spans="1:3" ht="14.25">
      <c r="A11" s="16" t="s">
        <v>13</v>
      </c>
      <c r="B11" s="44">
        <v>5040.62</v>
      </c>
      <c r="C11" s="29">
        <v>4.531008624532063</v>
      </c>
    </row>
    <row r="12" spans="1:3" ht="14.25">
      <c r="A12" s="16" t="s">
        <v>11</v>
      </c>
      <c r="B12" s="44">
        <v>4992.333</v>
      </c>
      <c r="C12" s="29">
        <v>4.487603485193493</v>
      </c>
    </row>
    <row r="13" spans="1:3" ht="14.25">
      <c r="A13" s="16" t="s">
        <v>12</v>
      </c>
      <c r="B13" s="44">
        <v>4275.161</v>
      </c>
      <c r="C13" s="29">
        <v>3.8429382421732092</v>
      </c>
    </row>
    <row r="14" spans="1:3" ht="14.25">
      <c r="A14" s="16" t="s">
        <v>14</v>
      </c>
      <c r="B14" s="44">
        <v>3978.454</v>
      </c>
      <c r="C14" s="29">
        <v>3.576228596145729</v>
      </c>
    </row>
    <row r="15" spans="1:3" ht="14.25">
      <c r="A15" s="16" t="s">
        <v>15</v>
      </c>
      <c r="B15" s="44">
        <v>3395.959</v>
      </c>
      <c r="C15" s="29">
        <v>3.052624383023771</v>
      </c>
    </row>
    <row r="16" spans="1:3" ht="14.25">
      <c r="A16" s="16" t="s">
        <v>259</v>
      </c>
      <c r="B16" s="44">
        <v>2916.005</v>
      </c>
      <c r="C16" s="29">
        <v>2.6211941793229045</v>
      </c>
    </row>
    <row r="17" spans="1:3" ht="14.25">
      <c r="A17" s="16" t="s">
        <v>16</v>
      </c>
      <c r="B17" s="44">
        <v>2397.647</v>
      </c>
      <c r="C17" s="29">
        <v>2.1552426557811195</v>
      </c>
    </row>
    <row r="18" spans="1:3" ht="14.25">
      <c r="A18" s="16" t="s">
        <v>18</v>
      </c>
      <c r="B18" s="44">
        <v>2331.358</v>
      </c>
      <c r="C18" s="29">
        <v>2.095655535404737</v>
      </c>
    </row>
    <row r="19" spans="1:3" ht="14.25">
      <c r="A19" s="16" t="s">
        <v>20</v>
      </c>
      <c r="B19" s="44">
        <v>2147.57</v>
      </c>
      <c r="C19" s="29">
        <v>1.9304486733350903</v>
      </c>
    </row>
    <row r="20" spans="1:3" ht="14.25">
      <c r="A20" s="16" t="s">
        <v>200</v>
      </c>
      <c r="B20" s="44">
        <v>1817.843</v>
      </c>
      <c r="C20" s="29">
        <v>1.6340573800534934</v>
      </c>
    </row>
    <row r="21" spans="1:3" ht="14.25">
      <c r="A21" s="16" t="s">
        <v>71</v>
      </c>
      <c r="B21" s="44">
        <v>1793.78</v>
      </c>
      <c r="C21" s="29">
        <v>1.6124271717592527</v>
      </c>
    </row>
    <row r="22" spans="1:3" ht="14.25">
      <c r="A22" s="16" t="s">
        <v>201</v>
      </c>
      <c r="B22" s="44">
        <v>1770.29</v>
      </c>
      <c r="C22" s="29">
        <v>1.5913120326314751</v>
      </c>
    </row>
    <row r="23" spans="1:3" ht="14.25">
      <c r="A23" s="16" t="s">
        <v>260</v>
      </c>
      <c r="B23" s="44">
        <v>732.131</v>
      </c>
      <c r="C23" s="29">
        <v>0.6581118741915248</v>
      </c>
    </row>
    <row r="24" spans="1:3" ht="14.25">
      <c r="A24" s="16" t="s">
        <v>26</v>
      </c>
      <c r="B24" s="44">
        <v>719.209</v>
      </c>
      <c r="C24" s="29">
        <v>0.646496300423575</v>
      </c>
    </row>
    <row r="25" spans="1:3" ht="14.25">
      <c r="A25" s="16" t="s">
        <v>202</v>
      </c>
      <c r="B25" s="44">
        <v>673.934</v>
      </c>
      <c r="C25" s="29">
        <v>0.6057986450804447</v>
      </c>
    </row>
    <row r="26" spans="1:3" ht="14.25">
      <c r="A26" s="16" t="s">
        <v>27</v>
      </c>
      <c r="B26" s="44">
        <v>658.883</v>
      </c>
      <c r="C26" s="29">
        <v>0.5922693151948688</v>
      </c>
    </row>
    <row r="27" spans="1:3" ht="14.25">
      <c r="A27" s="16" t="s">
        <v>261</v>
      </c>
      <c r="B27" s="44">
        <v>614.62</v>
      </c>
      <c r="C27" s="29">
        <v>0.5524813457094359</v>
      </c>
    </row>
    <row r="28" spans="1:3" ht="14.25">
      <c r="A28" s="16" t="s">
        <v>74</v>
      </c>
      <c r="B28" s="44">
        <v>550.893</v>
      </c>
      <c r="C28" s="29">
        <v>0.4951972047474998</v>
      </c>
    </row>
    <row r="29" spans="1:3" ht="14.25">
      <c r="A29" s="16" t="s">
        <v>30</v>
      </c>
      <c r="B29" s="44">
        <v>467.697</v>
      </c>
      <c r="C29" s="29">
        <v>0.42041239781371587</v>
      </c>
    </row>
    <row r="30" spans="1:3" ht="14.25">
      <c r="A30" s="16" t="s">
        <v>32</v>
      </c>
      <c r="B30" s="44">
        <v>446.766</v>
      </c>
      <c r="C30" s="29">
        <v>0.40159754140317894</v>
      </c>
    </row>
    <row r="31" spans="1:3" ht="14.25">
      <c r="A31" s="16" t="s">
        <v>33</v>
      </c>
      <c r="B31" s="44">
        <v>421.634</v>
      </c>
      <c r="C31" s="29">
        <v>0.37900641000431534</v>
      </c>
    </row>
    <row r="32" spans="1:3" ht="14.25">
      <c r="A32" s="16" t="s">
        <v>34</v>
      </c>
      <c r="B32" s="44">
        <v>346.334</v>
      </c>
      <c r="C32" s="29">
        <v>0.3113193101183362</v>
      </c>
    </row>
    <row r="33" spans="1:3" ht="14.25">
      <c r="A33" s="16" t="s">
        <v>36</v>
      </c>
      <c r="B33" s="44">
        <v>335.476</v>
      </c>
      <c r="C33" s="29">
        <v>0.3015590640285359</v>
      </c>
    </row>
    <row r="34" spans="1:3" ht="14.25">
      <c r="A34" s="16" t="s">
        <v>37</v>
      </c>
      <c r="B34" s="44">
        <v>298.733</v>
      </c>
      <c r="C34" s="29">
        <v>0.26853081554101216</v>
      </c>
    </row>
    <row r="35" spans="1:3" ht="14.25">
      <c r="A35" s="16" t="s">
        <v>35</v>
      </c>
      <c r="B35" s="44">
        <v>267.461</v>
      </c>
      <c r="C35" s="29">
        <v>0.24042044385928124</v>
      </c>
    </row>
    <row r="36" spans="1:3" ht="14.25">
      <c r="A36" s="16" t="s">
        <v>39</v>
      </c>
      <c r="B36" s="44">
        <v>244.452</v>
      </c>
      <c r="C36" s="29">
        <v>0.21973767518363058</v>
      </c>
    </row>
    <row r="37" spans="1:3" ht="14.25">
      <c r="A37" s="16" t="s">
        <v>40</v>
      </c>
      <c r="B37" s="44">
        <v>187.116</v>
      </c>
      <c r="C37" s="29">
        <v>0.16819839817084836</v>
      </c>
    </row>
    <row r="38" spans="1:3" ht="14.25">
      <c r="A38" s="16" t="s">
        <v>41</v>
      </c>
      <c r="B38" s="44">
        <v>141.227</v>
      </c>
      <c r="C38" s="29">
        <v>0.12694881879943137</v>
      </c>
    </row>
    <row r="39" spans="1:3" ht="14.25">
      <c r="A39" s="16" t="s">
        <v>42</v>
      </c>
      <c r="B39" s="44">
        <v>65.257</v>
      </c>
      <c r="C39" s="29">
        <v>0.05865945653730868</v>
      </c>
    </row>
    <row r="40" spans="1:3" ht="14.25">
      <c r="A40" s="16" t="s">
        <v>43</v>
      </c>
      <c r="B40" s="44">
        <v>62.381</v>
      </c>
      <c r="C40" s="29">
        <v>0.056074222815235955</v>
      </c>
    </row>
    <row r="41" spans="1:3" ht="14.25">
      <c r="A41" s="16" t="s">
        <v>194</v>
      </c>
      <c r="B41" s="44">
        <v>35.29</v>
      </c>
      <c r="C41" s="29">
        <v>0.03172214814045425</v>
      </c>
    </row>
    <row r="42" spans="1:3" ht="14.25">
      <c r="A42" s="16" t="s">
        <v>44</v>
      </c>
      <c r="B42" s="44">
        <v>21.717</v>
      </c>
      <c r="C42" s="29">
        <v>0.019521391078669452</v>
      </c>
    </row>
    <row r="43" spans="1:3" ht="14.25">
      <c r="A43" s="16" t="s">
        <v>203</v>
      </c>
      <c r="B43" s="44">
        <v>13.897</v>
      </c>
      <c r="C43" s="29">
        <v>0.012492000360098973</v>
      </c>
    </row>
    <row r="44" spans="1:3" ht="15" thickBot="1">
      <c r="A44" s="18" t="s">
        <v>47</v>
      </c>
      <c r="B44" s="47">
        <f>SUM(B5:B43)</f>
        <v>111247.19499999995</v>
      </c>
      <c r="C44" s="56">
        <v>100.00000000000003</v>
      </c>
    </row>
    <row r="45" ht="11.25" customHeight="1" thickTop="1"/>
    <row r="46" ht="14.25">
      <c r="A46" s="34" t="s">
        <v>48</v>
      </c>
    </row>
    <row r="50" ht="14.25">
      <c r="A50" s="35" t="s">
        <v>262</v>
      </c>
    </row>
    <row r="51" spans="1:3" ht="14.25">
      <c r="A51" s="11" t="s">
        <v>206</v>
      </c>
      <c r="B51" s="12"/>
      <c r="C51" s="12"/>
    </row>
    <row r="52" spans="1:3" ht="27" customHeight="1">
      <c r="A52" s="84" t="s">
        <v>54</v>
      </c>
      <c r="B52" s="84"/>
      <c r="C52" s="84"/>
    </row>
    <row r="53" spans="1:3" ht="14.25">
      <c r="A53" s="11" t="s">
        <v>50</v>
      </c>
      <c r="B53" s="49"/>
      <c r="C53" s="49"/>
    </row>
    <row r="54" spans="1:3" ht="14.25">
      <c r="A54" s="11" t="s">
        <v>51</v>
      </c>
      <c r="B54" s="49"/>
      <c r="C54" s="49"/>
    </row>
    <row r="55" spans="1:3" ht="26.25" customHeight="1">
      <c r="A55" s="84" t="s">
        <v>53</v>
      </c>
      <c r="B55" s="84"/>
      <c r="C55" s="84"/>
    </row>
    <row r="56" spans="1:3" ht="14.25">
      <c r="A56" s="7"/>
      <c r="B56" s="7"/>
      <c r="C56" s="7"/>
    </row>
    <row r="57" spans="1:3" ht="14.25">
      <c r="A57" s="7"/>
      <c r="B57" s="7"/>
      <c r="C57" s="7"/>
    </row>
    <row r="58" spans="2:3" ht="14.25">
      <c r="B58" s="42" t="s">
        <v>0</v>
      </c>
      <c r="C58" s="7"/>
    </row>
    <row r="59" spans="1:3" ht="27" customHeight="1">
      <c r="A59" s="35" t="s">
        <v>55</v>
      </c>
      <c r="B59" s="15" t="s">
        <v>2</v>
      </c>
      <c r="C59" s="15" t="s">
        <v>1</v>
      </c>
    </row>
    <row r="60" spans="1:3" ht="14.25">
      <c r="A60" s="11" t="s">
        <v>62</v>
      </c>
      <c r="B60" s="43">
        <f>B27+B35+B28+B39+B31+B34+B30+B20+B17</f>
        <v>6880.854</v>
      </c>
      <c r="C60" s="52">
        <f>B60/$B$44*100</f>
        <v>6.185193253636646</v>
      </c>
    </row>
    <row r="61" spans="1:3" ht="14.25">
      <c r="A61" s="16" t="s">
        <v>63</v>
      </c>
      <c r="B61" s="44">
        <f>B9</f>
        <v>7322.577</v>
      </c>
      <c r="C61" s="17">
        <f>B61/$B$44*100</f>
        <v>6.582257647035508</v>
      </c>
    </row>
    <row r="62" spans="1:3" ht="14.25">
      <c r="A62" s="16" t="s">
        <v>61</v>
      </c>
      <c r="B62" s="44">
        <f>B36+B16+B32</f>
        <v>3506.791</v>
      </c>
      <c r="C62" s="17">
        <f>B62/$B$44*100</f>
        <v>3.1522511646248716</v>
      </c>
    </row>
    <row r="63" spans="1:3" ht="14.25">
      <c r="A63" s="45" t="s">
        <v>59</v>
      </c>
      <c r="B63" s="46">
        <f>B40+B37</f>
        <v>249.497</v>
      </c>
      <c r="C63" s="63">
        <f>B63/$B$44*100</f>
        <v>0.2242726209860843</v>
      </c>
    </row>
    <row r="64" spans="1:3" ht="15" thickBot="1">
      <c r="A64" s="18" t="s">
        <v>47</v>
      </c>
      <c r="B64" s="19">
        <f>SUM(B60:B63)</f>
        <v>17959.719</v>
      </c>
      <c r="C64" s="20">
        <f>B64/$B$44*100</f>
        <v>16.143974686283112</v>
      </c>
    </row>
    <row r="65" spans="1:3" ht="15" thickTop="1">
      <c r="A65" s="35"/>
      <c r="B65" s="7"/>
      <c r="C65" s="7"/>
    </row>
    <row r="66" spans="1:3" ht="14.25">
      <c r="A66" s="35" t="s">
        <v>65</v>
      </c>
      <c r="B66" s="7"/>
      <c r="C66" s="7"/>
    </row>
    <row r="67" spans="1:3" ht="14.25">
      <c r="A67" s="16" t="s">
        <v>56</v>
      </c>
      <c r="B67" s="16"/>
      <c r="C67" s="16"/>
    </row>
    <row r="68" spans="1:3" ht="38.25" customHeight="1">
      <c r="A68" s="84" t="s">
        <v>269</v>
      </c>
      <c r="B68" s="84"/>
      <c r="C68" s="84"/>
    </row>
    <row r="69" spans="1:3" ht="14.25">
      <c r="A69" s="16" t="s">
        <v>264</v>
      </c>
      <c r="B69" s="16"/>
      <c r="C69" s="16"/>
    </row>
    <row r="70" spans="1:3" ht="14.25">
      <c r="A70" s="16" t="s">
        <v>204</v>
      </c>
      <c r="B70" s="16"/>
      <c r="C70" s="16"/>
    </row>
    <row r="71" spans="1:3" ht="14.25">
      <c r="A71" s="7"/>
      <c r="B71" s="7"/>
      <c r="C71" s="7"/>
    </row>
    <row r="74" spans="1:2" ht="14.25">
      <c r="A74" s="53"/>
      <c r="B74" s="53"/>
    </row>
    <row r="75" ht="14.25">
      <c r="A75" s="54"/>
    </row>
    <row r="76" spans="1:2" ht="14.25">
      <c r="A76" s="8"/>
      <c r="B76" s="8"/>
    </row>
  </sheetData>
  <sheetProtection/>
  <mergeCells count="3">
    <mergeCell ref="A55:C55"/>
    <mergeCell ref="A68:C68"/>
    <mergeCell ref="A52:C52"/>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14.xml><?xml version="1.0" encoding="utf-8"?>
<worksheet xmlns="http://schemas.openxmlformats.org/spreadsheetml/2006/main" xmlns:r="http://schemas.openxmlformats.org/officeDocument/2006/relationships">
  <dimension ref="A1:I79"/>
  <sheetViews>
    <sheetView workbookViewId="0" topLeftCell="A1">
      <selection activeCell="A1" sqref="A1"/>
    </sheetView>
  </sheetViews>
  <sheetFormatPr defaultColWidth="9.140625" defaultRowHeight="15"/>
  <cols>
    <col min="1" max="1" width="42.00390625" style="1" customWidth="1"/>
    <col min="2" max="3" width="18.28125" style="1" customWidth="1"/>
    <col min="4" max="6" width="9.140625" style="1" customWidth="1"/>
    <col min="7" max="7" width="21.7109375" style="1" customWidth="1"/>
    <col min="8" max="16384" width="9.140625" style="1" customWidth="1"/>
  </cols>
  <sheetData>
    <row r="1" ht="11.25" customHeight="1">
      <c r="A1" s="23" t="s">
        <v>334</v>
      </c>
    </row>
    <row r="2" spans="1:3" ht="11.25" customHeight="1">
      <c r="A2" s="77" t="s">
        <v>235</v>
      </c>
      <c r="B2" s="78"/>
      <c r="C2" s="79"/>
    </row>
    <row r="3" spans="1:3" ht="15" customHeight="1">
      <c r="A3" s="9"/>
      <c r="B3" s="42" t="s">
        <v>0</v>
      </c>
      <c r="C3" s="26"/>
    </row>
    <row r="4" spans="1:3" ht="27" customHeight="1">
      <c r="A4" s="35" t="s">
        <v>3</v>
      </c>
      <c r="B4" s="15" t="s">
        <v>2</v>
      </c>
      <c r="C4" s="15" t="s">
        <v>1</v>
      </c>
    </row>
    <row r="5" spans="1:3" ht="14.25">
      <c r="A5" s="11" t="s">
        <v>67</v>
      </c>
      <c r="B5" s="43">
        <v>15929.058</v>
      </c>
      <c r="C5" s="29">
        <v>14.903375924673274</v>
      </c>
    </row>
    <row r="6" spans="1:3" ht="14.25">
      <c r="A6" s="16" t="s">
        <v>197</v>
      </c>
      <c r="B6" s="44">
        <v>15412.672</v>
      </c>
      <c r="C6" s="29">
        <v>14.420240344387336</v>
      </c>
    </row>
    <row r="7" spans="1:9" ht="14.25">
      <c r="A7" s="16" t="s">
        <v>68</v>
      </c>
      <c r="B7" s="44">
        <v>10309.374</v>
      </c>
      <c r="C7" s="29">
        <v>9.645546916211403</v>
      </c>
      <c r="G7" s="7"/>
      <c r="H7" s="7"/>
      <c r="I7" s="7"/>
    </row>
    <row r="8" spans="1:9" ht="14.25">
      <c r="A8" s="16" t="s">
        <v>94</v>
      </c>
      <c r="B8" s="44">
        <v>8946.844</v>
      </c>
      <c r="C8" s="29">
        <v>8.370751080911846</v>
      </c>
      <c r="G8" s="7"/>
      <c r="H8" s="59"/>
      <c r="I8" s="31"/>
    </row>
    <row r="9" spans="1:9" ht="14.25">
      <c r="A9" s="16" t="s">
        <v>9</v>
      </c>
      <c r="B9" s="44">
        <v>7080.836</v>
      </c>
      <c r="C9" s="29">
        <v>6.624896511078044</v>
      </c>
      <c r="G9" s="7"/>
      <c r="H9" s="7"/>
      <c r="I9" s="7"/>
    </row>
    <row r="10" spans="1:9" ht="14.25">
      <c r="A10" s="16" t="s">
        <v>10</v>
      </c>
      <c r="B10" s="44">
        <v>5994.788</v>
      </c>
      <c r="C10" s="29">
        <v>5.608779825694666</v>
      </c>
      <c r="G10" s="7"/>
      <c r="H10" s="7"/>
      <c r="I10" s="7"/>
    </row>
    <row r="11" spans="1:9" ht="14.25">
      <c r="A11" s="16" t="s">
        <v>12</v>
      </c>
      <c r="B11" s="44">
        <v>5759.938</v>
      </c>
      <c r="C11" s="29">
        <v>5.38905196508235</v>
      </c>
      <c r="G11" s="7"/>
      <c r="H11" s="7"/>
      <c r="I11" s="7"/>
    </row>
    <row r="12" spans="1:3" ht="14.25">
      <c r="A12" s="16" t="s">
        <v>11</v>
      </c>
      <c r="B12" s="44">
        <v>4811.713</v>
      </c>
      <c r="C12" s="29">
        <v>4.501883769940282</v>
      </c>
    </row>
    <row r="13" spans="1:3" ht="14.25">
      <c r="A13" s="16" t="s">
        <v>14</v>
      </c>
      <c r="B13" s="44">
        <v>3704.15</v>
      </c>
      <c r="C13" s="29">
        <v>3.4656374489551425</v>
      </c>
    </row>
    <row r="14" spans="1:3" ht="14.25">
      <c r="A14" s="16" t="s">
        <v>13</v>
      </c>
      <c r="B14" s="44">
        <v>3495.356</v>
      </c>
      <c r="C14" s="29">
        <v>3.2702878260950694</v>
      </c>
    </row>
    <row r="15" spans="1:3" ht="14.25">
      <c r="A15" s="16" t="s">
        <v>15</v>
      </c>
      <c r="B15" s="44">
        <v>3208.841</v>
      </c>
      <c r="C15" s="29">
        <v>3.0022217073667825</v>
      </c>
    </row>
    <row r="16" spans="1:3" ht="14.25">
      <c r="A16" s="16" t="s">
        <v>17</v>
      </c>
      <c r="B16" s="44">
        <v>2669.704</v>
      </c>
      <c r="C16" s="29">
        <v>2.4978000782974066</v>
      </c>
    </row>
    <row r="17" spans="1:3" ht="14.25">
      <c r="A17" s="16" t="s">
        <v>19</v>
      </c>
      <c r="B17" s="44">
        <v>2497.522</v>
      </c>
      <c r="C17" s="29">
        <v>2.336704985702346</v>
      </c>
    </row>
    <row r="18" spans="1:3" ht="14.25">
      <c r="A18" s="16" t="s">
        <v>16</v>
      </c>
      <c r="B18" s="44">
        <v>2269.917</v>
      </c>
      <c r="C18" s="29">
        <v>2.1237556149777705</v>
      </c>
    </row>
    <row r="19" spans="1:3" ht="14.25">
      <c r="A19" s="16" t="s">
        <v>18</v>
      </c>
      <c r="B19" s="44">
        <v>2214.279</v>
      </c>
      <c r="C19" s="29">
        <v>2.0717001808336444</v>
      </c>
    </row>
    <row r="20" spans="1:3" ht="14.25">
      <c r="A20" s="16" t="s">
        <v>20</v>
      </c>
      <c r="B20" s="44">
        <v>2002.093</v>
      </c>
      <c r="C20" s="29">
        <v>1.8731769709895516</v>
      </c>
    </row>
    <row r="21" spans="1:3" ht="14.25">
      <c r="A21" s="16" t="s">
        <v>21</v>
      </c>
      <c r="B21" s="44">
        <v>1751.832</v>
      </c>
      <c r="C21" s="29">
        <v>1.6390304343717144</v>
      </c>
    </row>
    <row r="22" spans="1:3" ht="14.25">
      <c r="A22" s="16" t="s">
        <v>22</v>
      </c>
      <c r="B22" s="44">
        <v>1635.345</v>
      </c>
      <c r="C22" s="29">
        <v>1.5300441056548864</v>
      </c>
    </row>
    <row r="23" spans="1:3" ht="14.25">
      <c r="A23" s="16" t="s">
        <v>26</v>
      </c>
      <c r="B23" s="44">
        <v>710.236</v>
      </c>
      <c r="C23" s="29">
        <v>0.6645034567164139</v>
      </c>
    </row>
    <row r="24" spans="1:3" ht="14.25">
      <c r="A24" s="16" t="s">
        <v>24</v>
      </c>
      <c r="B24" s="44">
        <v>702.787</v>
      </c>
      <c r="C24" s="29">
        <v>0.6575341025171328</v>
      </c>
    </row>
    <row r="25" spans="1:3" ht="14.25">
      <c r="A25" s="16" t="s">
        <v>29</v>
      </c>
      <c r="B25" s="44">
        <v>698.228</v>
      </c>
      <c r="C25" s="29">
        <v>0.6532686593979863</v>
      </c>
    </row>
    <row r="26" spans="1:3" ht="14.25">
      <c r="A26" s="16" t="s">
        <v>27</v>
      </c>
      <c r="B26" s="44">
        <v>625.025</v>
      </c>
      <c r="C26" s="29">
        <v>0.5847792466647376</v>
      </c>
    </row>
    <row r="27" spans="1:3" ht="14.25">
      <c r="A27" s="16" t="s">
        <v>64</v>
      </c>
      <c r="B27" s="44">
        <v>587.643</v>
      </c>
      <c r="C27" s="29">
        <v>0.5498042971846029</v>
      </c>
    </row>
    <row r="28" spans="1:3" ht="14.25">
      <c r="A28" s="16" t="s">
        <v>28</v>
      </c>
      <c r="B28" s="44">
        <v>583.233</v>
      </c>
      <c r="C28" s="29">
        <v>0.5456782598616293</v>
      </c>
    </row>
    <row r="29" spans="1:3" ht="14.25">
      <c r="A29" s="16" t="s">
        <v>30</v>
      </c>
      <c r="B29" s="44">
        <v>465.235</v>
      </c>
      <c r="C29" s="29">
        <v>0.4352782253862953</v>
      </c>
    </row>
    <row r="30" spans="1:3" ht="14.25">
      <c r="A30" s="16" t="s">
        <v>32</v>
      </c>
      <c r="B30" s="44">
        <v>437.236</v>
      </c>
      <c r="C30" s="29">
        <v>0.40908209862758</v>
      </c>
    </row>
    <row r="31" spans="1:3" ht="14.25">
      <c r="A31" s="16" t="s">
        <v>33</v>
      </c>
      <c r="B31" s="44">
        <v>408.427</v>
      </c>
      <c r="C31" s="29">
        <v>0.3821281282789309</v>
      </c>
    </row>
    <row r="32" spans="1:3" ht="14.25">
      <c r="A32" s="16" t="s">
        <v>34</v>
      </c>
      <c r="B32" s="44">
        <v>355.022</v>
      </c>
      <c r="C32" s="29">
        <v>0.33216190985865923</v>
      </c>
    </row>
    <row r="33" spans="1:3" ht="14.25">
      <c r="A33" s="16" t="s">
        <v>36</v>
      </c>
      <c r="B33" s="44">
        <v>326.811</v>
      </c>
      <c r="C33" s="29">
        <v>0.30576743391344274</v>
      </c>
    </row>
    <row r="34" spans="1:3" ht="14.25">
      <c r="A34" s="16" t="s">
        <v>37</v>
      </c>
      <c r="B34" s="44">
        <v>287.936</v>
      </c>
      <c r="C34" s="29">
        <v>0.26939561964346687</v>
      </c>
    </row>
    <row r="35" spans="1:3" ht="14.25">
      <c r="A35" s="16" t="s">
        <v>35</v>
      </c>
      <c r="B35" s="44">
        <v>259.066</v>
      </c>
      <c r="C35" s="29">
        <v>0.2423845771232301</v>
      </c>
    </row>
    <row r="36" spans="1:3" ht="14.25">
      <c r="A36" s="16" t="s">
        <v>39</v>
      </c>
      <c r="B36" s="44">
        <v>231.859</v>
      </c>
      <c r="C36" s="29">
        <v>0.2169294529857836</v>
      </c>
    </row>
    <row r="37" spans="1:3" ht="14.25">
      <c r="A37" s="16" t="s">
        <v>40</v>
      </c>
      <c r="B37" s="44">
        <v>181.557</v>
      </c>
      <c r="C37" s="29">
        <v>0.16986643044151795</v>
      </c>
    </row>
    <row r="38" spans="1:3" ht="14.25">
      <c r="A38" s="16" t="s">
        <v>41</v>
      </c>
      <c r="B38" s="44">
        <v>130.529</v>
      </c>
      <c r="C38" s="29">
        <v>0.12212415549442267</v>
      </c>
    </row>
    <row r="39" spans="1:3" ht="14.25">
      <c r="A39" s="16" t="s">
        <v>42</v>
      </c>
      <c r="B39" s="44">
        <v>61.985</v>
      </c>
      <c r="C39" s="29">
        <v>0.057993746817349326</v>
      </c>
    </row>
    <row r="40" spans="1:3" ht="14.25">
      <c r="A40" s="16" t="s">
        <v>43</v>
      </c>
      <c r="B40" s="44">
        <v>59.203</v>
      </c>
      <c r="C40" s="29">
        <v>0.05539088154920597</v>
      </c>
    </row>
    <row r="41" spans="1:3" ht="14.25">
      <c r="A41" s="16" t="s">
        <v>194</v>
      </c>
      <c r="B41" s="44">
        <v>39.391</v>
      </c>
      <c r="C41" s="29">
        <v>0.036854588705044884</v>
      </c>
    </row>
    <row r="42" spans="1:3" ht="14.25">
      <c r="A42" s="16" t="s">
        <v>44</v>
      </c>
      <c r="B42" s="44">
        <v>23.416</v>
      </c>
      <c r="C42" s="29">
        <v>0.021908229014681806</v>
      </c>
    </row>
    <row r="43" spans="1:3" ht="14.25">
      <c r="A43" s="16" t="s">
        <v>195</v>
      </c>
      <c r="B43" s="44">
        <v>12.661</v>
      </c>
      <c r="C43" s="29">
        <v>0.011845750237226099</v>
      </c>
    </row>
    <row r="44" spans="1:3" ht="14.25">
      <c r="A44" s="16" t="s">
        <v>45</v>
      </c>
      <c r="B44" s="44">
        <v>0.465</v>
      </c>
      <c r="C44" s="29">
        <v>0.00043505835718427743</v>
      </c>
    </row>
    <row r="45" spans="1:3" ht="14.25">
      <c r="A45" s="16" t="s">
        <v>46</v>
      </c>
      <c r="B45" s="61">
        <v>0</v>
      </c>
      <c r="C45" s="31">
        <v>0</v>
      </c>
    </row>
    <row r="46" spans="1:3" ht="15" thickBot="1">
      <c r="A46" s="18" t="s">
        <v>47</v>
      </c>
      <c r="B46" s="47">
        <f>SUM(B5:B45)</f>
        <v>106882.21299999996</v>
      </c>
      <c r="C46" s="56">
        <f>B46/$B$46*100</f>
        <v>100</v>
      </c>
    </row>
    <row r="47" ht="11.25" customHeight="1" thickTop="1"/>
    <row r="48" ht="14.25">
      <c r="A48" s="34" t="s">
        <v>48</v>
      </c>
    </row>
    <row r="52" ht="14.25">
      <c r="A52" s="35" t="s">
        <v>196</v>
      </c>
    </row>
    <row r="53" spans="1:3" ht="14.25">
      <c r="A53" s="84" t="s">
        <v>49</v>
      </c>
      <c r="B53" s="84"/>
      <c r="C53" s="12"/>
    </row>
    <row r="54" spans="1:3" ht="14.25">
      <c r="A54" s="11" t="s">
        <v>206</v>
      </c>
      <c r="B54" s="12"/>
      <c r="C54" s="12"/>
    </row>
    <row r="55" spans="1:3" ht="27" customHeight="1">
      <c r="A55" s="84" t="s">
        <v>54</v>
      </c>
      <c r="B55" s="84"/>
      <c r="C55" s="84"/>
    </row>
    <row r="56" spans="1:3" ht="14.25">
      <c r="A56" s="11" t="s">
        <v>50</v>
      </c>
      <c r="B56" s="49"/>
      <c r="C56" s="49"/>
    </row>
    <row r="57" spans="1:3" ht="14.25">
      <c r="A57" s="11" t="s">
        <v>51</v>
      </c>
      <c r="B57" s="49"/>
      <c r="C57" s="49"/>
    </row>
    <row r="58" spans="1:3" ht="27.75" customHeight="1">
      <c r="A58" s="84" t="s">
        <v>53</v>
      </c>
      <c r="B58" s="84"/>
      <c r="C58" s="84"/>
    </row>
    <row r="59" spans="1:3" ht="14.25">
      <c r="A59" s="7"/>
      <c r="B59" s="7"/>
      <c r="C59" s="7"/>
    </row>
    <row r="60" spans="1:3" ht="14.25">
      <c r="A60" s="7"/>
      <c r="B60" s="7"/>
      <c r="C60" s="7"/>
    </row>
    <row r="61" spans="2:3" ht="14.25">
      <c r="B61" s="42" t="s">
        <v>0</v>
      </c>
      <c r="C61" s="7"/>
    </row>
    <row r="62" spans="1:3" ht="27" customHeight="1">
      <c r="A62" s="35" t="s">
        <v>55</v>
      </c>
      <c r="B62" s="15" t="s">
        <v>2</v>
      </c>
      <c r="C62" s="15" t="s">
        <v>1</v>
      </c>
    </row>
    <row r="63" spans="1:3" ht="14.25">
      <c r="A63" s="11" t="s">
        <v>62</v>
      </c>
      <c r="B63" s="43">
        <f>B27+B35+B28+B39+B31+B34+B30+B18+B21</f>
        <v>6647.275</v>
      </c>
      <c r="C63" s="52">
        <f>B63/$B$46*100</f>
        <v>6.219252776886274</v>
      </c>
    </row>
    <row r="64" spans="1:3" ht="14.25">
      <c r="A64" s="16" t="s">
        <v>63</v>
      </c>
      <c r="B64" s="44">
        <f>B9</f>
        <v>7080.836</v>
      </c>
      <c r="C64" s="17">
        <f>B64/$B$46*100</f>
        <v>6.624896511078044</v>
      </c>
    </row>
    <row r="65" spans="1:3" ht="14.25">
      <c r="A65" s="16" t="s">
        <v>61</v>
      </c>
      <c r="B65" s="44">
        <f>B36+B16+B32</f>
        <v>3256.585</v>
      </c>
      <c r="C65" s="17">
        <f>B65/$B$46*100</f>
        <v>3.0468914411418497</v>
      </c>
    </row>
    <row r="66" spans="1:3" ht="14.25">
      <c r="A66" s="45" t="s">
        <v>59</v>
      </c>
      <c r="B66" s="46">
        <f>B44+B40+B37</f>
        <v>241.225</v>
      </c>
      <c r="C66" s="63">
        <f>B66/$B$46*100</f>
        <v>0.2256923703479082</v>
      </c>
    </row>
    <row r="67" spans="1:3" ht="15" thickBot="1">
      <c r="A67" s="18" t="s">
        <v>47</v>
      </c>
      <c r="B67" s="19">
        <f>SUM(B63:B66)</f>
        <v>17225.921</v>
      </c>
      <c r="C67" s="20">
        <f>B67/$B$46*100</f>
        <v>16.116733099454073</v>
      </c>
    </row>
    <row r="68" spans="1:3" ht="15" thickTop="1">
      <c r="A68" s="35"/>
      <c r="B68" s="7"/>
      <c r="C68" s="7"/>
    </row>
    <row r="69" spans="1:3" ht="14.25">
      <c r="A69" s="35" t="s">
        <v>65</v>
      </c>
      <c r="B69" s="7"/>
      <c r="C69" s="7"/>
    </row>
    <row r="70" spans="1:3" ht="14.25">
      <c r="A70" s="16" t="s">
        <v>56</v>
      </c>
      <c r="B70" s="16"/>
      <c r="C70" s="16"/>
    </row>
    <row r="71" spans="1:3" ht="42" customHeight="1">
      <c r="A71" s="84" t="s">
        <v>270</v>
      </c>
      <c r="B71" s="84"/>
      <c r="C71" s="84"/>
    </row>
    <row r="72" spans="1:3" ht="14.25">
      <c r="A72" s="16" t="s">
        <v>264</v>
      </c>
      <c r="B72" s="16"/>
      <c r="C72" s="16"/>
    </row>
    <row r="73" spans="1:3" ht="14.25">
      <c r="A73" s="16" t="s">
        <v>58</v>
      </c>
      <c r="B73" s="16"/>
      <c r="C73" s="16"/>
    </row>
    <row r="74" spans="1:3" ht="14.25">
      <c r="A74" s="7"/>
      <c r="B74" s="7"/>
      <c r="C74" s="7"/>
    </row>
    <row r="77" spans="1:2" ht="14.25">
      <c r="A77" s="53"/>
      <c r="B77" s="53"/>
    </row>
    <row r="78" ht="14.25">
      <c r="A78" s="54"/>
    </row>
    <row r="79" spans="1:2" ht="14.25">
      <c r="A79" s="8"/>
      <c r="B79" s="8"/>
    </row>
  </sheetData>
  <sheetProtection/>
  <mergeCells count="4">
    <mergeCell ref="A53:B53"/>
    <mergeCell ref="A55:C55"/>
    <mergeCell ref="A58:C58"/>
    <mergeCell ref="A71:C71"/>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15.xml><?xml version="1.0" encoding="utf-8"?>
<worksheet xmlns="http://schemas.openxmlformats.org/spreadsheetml/2006/main" xmlns:r="http://schemas.openxmlformats.org/officeDocument/2006/relationships">
  <dimension ref="A1:K83"/>
  <sheetViews>
    <sheetView workbookViewId="0" topLeftCell="A1">
      <selection activeCell="A1" sqref="A1"/>
    </sheetView>
  </sheetViews>
  <sheetFormatPr defaultColWidth="9.140625" defaultRowHeight="15"/>
  <cols>
    <col min="1" max="1" width="43.28125" style="1" customWidth="1"/>
    <col min="2" max="2" width="26.421875" style="1" customWidth="1"/>
    <col min="3" max="3" width="19.28125" style="1" customWidth="1"/>
    <col min="4" max="7" width="9.140625" style="1" customWidth="1"/>
    <col min="8" max="8" width="9.57421875" style="1" bestFit="1" customWidth="1"/>
    <col min="9" max="16384" width="9.140625" style="1" customWidth="1"/>
  </cols>
  <sheetData>
    <row r="1" ht="14.25">
      <c r="A1" s="23" t="s">
        <v>334</v>
      </c>
    </row>
    <row r="2" spans="1:3" ht="14.25">
      <c r="A2" s="78" t="s">
        <v>243</v>
      </c>
      <c r="B2" s="78"/>
      <c r="C2" s="79"/>
    </row>
    <row r="3" spans="2:3" s="9" customFormat="1" ht="15" customHeight="1">
      <c r="B3" s="42" t="s">
        <v>0</v>
      </c>
      <c r="C3" s="26"/>
    </row>
    <row r="4" spans="1:3" ht="27" customHeight="1">
      <c r="A4" s="35" t="s">
        <v>3</v>
      </c>
      <c r="B4" s="15" t="s">
        <v>2</v>
      </c>
      <c r="C4" s="15" t="s">
        <v>1</v>
      </c>
    </row>
    <row r="5" spans="1:6" ht="14.25">
      <c r="A5" s="11" t="s">
        <v>5</v>
      </c>
      <c r="B5" s="43">
        <v>17868.429</v>
      </c>
      <c r="C5" s="29">
        <v>16.4820400578673</v>
      </c>
      <c r="F5" s="7"/>
    </row>
    <row r="6" spans="1:6" ht="14.25">
      <c r="A6" s="16" t="s">
        <v>6</v>
      </c>
      <c r="B6" s="44">
        <v>15621.848</v>
      </c>
      <c r="C6" s="29">
        <v>14.058621259343987</v>
      </c>
      <c r="F6" s="7"/>
    </row>
    <row r="7" spans="1:6" ht="14.25">
      <c r="A7" s="16" t="s">
        <v>7</v>
      </c>
      <c r="B7" s="44">
        <v>11489.918</v>
      </c>
      <c r="C7" s="29">
        <v>10.340159849392924</v>
      </c>
      <c r="F7" s="7"/>
    </row>
    <row r="8" spans="1:6" ht="14.25">
      <c r="A8" s="16" t="s">
        <v>8</v>
      </c>
      <c r="B8" s="44">
        <v>10214.685</v>
      </c>
      <c r="C8" s="29">
        <v>9.192535204445859</v>
      </c>
      <c r="F8" s="7"/>
    </row>
    <row r="9" spans="1:3" ht="14.25">
      <c r="A9" s="16" t="s">
        <v>9</v>
      </c>
      <c r="B9" s="44">
        <v>6532.857</v>
      </c>
      <c r="C9" s="29">
        <v>5.879135573746089</v>
      </c>
    </row>
    <row r="10" spans="1:3" ht="14.25">
      <c r="A10" s="16" t="s">
        <v>10</v>
      </c>
      <c r="B10" s="44">
        <v>6032.906</v>
      </c>
      <c r="C10" s="29">
        <v>5.429213019306289</v>
      </c>
    </row>
    <row r="11" spans="1:3" ht="14.25">
      <c r="A11" s="16" t="s">
        <v>12</v>
      </c>
      <c r="B11" s="44">
        <v>6016.705</v>
      </c>
      <c r="C11" s="29">
        <v>5.414633199875025</v>
      </c>
    </row>
    <row r="12" spans="1:3" ht="14.25">
      <c r="A12" s="16" t="s">
        <v>11</v>
      </c>
      <c r="B12" s="44">
        <v>4356.905</v>
      </c>
      <c r="C12" s="29">
        <v>3.920923904645732</v>
      </c>
    </row>
    <row r="13" spans="1:3" ht="14.25">
      <c r="A13" s="16" t="s">
        <v>13</v>
      </c>
      <c r="B13" s="44">
        <v>3477.308</v>
      </c>
      <c r="C13" s="29">
        <v>3.1293452717045334</v>
      </c>
    </row>
    <row r="14" spans="1:3" ht="14.25">
      <c r="A14" s="16" t="s">
        <v>14</v>
      </c>
      <c r="B14" s="44">
        <v>3289.108</v>
      </c>
      <c r="C14" s="29">
        <v>2.9599778242035377</v>
      </c>
    </row>
    <row r="15" spans="1:3" ht="14.25">
      <c r="A15" s="16" t="s">
        <v>15</v>
      </c>
      <c r="B15" s="44">
        <v>3219.721</v>
      </c>
      <c r="C15" s="29">
        <v>2.897534152153848</v>
      </c>
    </row>
    <row r="16" spans="1:3" ht="14.25">
      <c r="A16" s="16" t="s">
        <v>19</v>
      </c>
      <c r="B16" s="44">
        <v>2802.609</v>
      </c>
      <c r="C16" s="29">
        <v>2.5221611725468582</v>
      </c>
    </row>
    <row r="17" spans="1:3" ht="14.25">
      <c r="A17" s="16" t="s">
        <v>16</v>
      </c>
      <c r="B17" s="44">
        <v>2368.531</v>
      </c>
      <c r="C17" s="29">
        <v>2.1315199245323138</v>
      </c>
    </row>
    <row r="18" spans="1:3" ht="14.25">
      <c r="A18" s="16" t="s">
        <v>17</v>
      </c>
      <c r="B18" s="44">
        <v>2340.347</v>
      </c>
      <c r="C18" s="29">
        <v>2.1061562043390722</v>
      </c>
    </row>
    <row r="19" spans="1:3" ht="14.25">
      <c r="A19" s="16" t="s">
        <v>18</v>
      </c>
      <c r="B19" s="44">
        <v>1977.125</v>
      </c>
      <c r="C19" s="29">
        <v>1.7792806303953592</v>
      </c>
    </row>
    <row r="20" spans="1:3" ht="14.25">
      <c r="A20" s="16" t="s">
        <v>20</v>
      </c>
      <c r="B20" s="44">
        <v>1752.275</v>
      </c>
      <c r="C20" s="29">
        <v>1.576930627363484</v>
      </c>
    </row>
    <row r="21" spans="1:3" ht="14.25">
      <c r="A21" s="16" t="s">
        <v>21</v>
      </c>
      <c r="B21" s="44">
        <v>1556.384</v>
      </c>
      <c r="C21" s="29">
        <v>1.4006417928341663</v>
      </c>
    </row>
    <row r="22" spans="1:3" ht="14.25">
      <c r="A22" s="16" t="s">
        <v>22</v>
      </c>
      <c r="B22" s="44">
        <v>1496.065</v>
      </c>
      <c r="C22" s="29">
        <v>1.346358715970125</v>
      </c>
    </row>
    <row r="23" spans="1:3" ht="14.25">
      <c r="A23" s="16" t="s">
        <v>24</v>
      </c>
      <c r="B23" s="44">
        <v>797.507</v>
      </c>
      <c r="C23" s="29">
        <v>0.7177031081518426</v>
      </c>
    </row>
    <row r="24" spans="1:11" ht="14.25">
      <c r="A24" s="16" t="s">
        <v>25</v>
      </c>
      <c r="B24" s="44">
        <v>764.158</v>
      </c>
      <c r="C24" s="29">
        <v>0.6876912324519981</v>
      </c>
      <c r="K24" s="10"/>
    </row>
    <row r="25" spans="1:3" ht="14.25">
      <c r="A25" s="16" t="s">
        <v>26</v>
      </c>
      <c r="B25" s="44">
        <v>747.43</v>
      </c>
      <c r="C25" s="29">
        <v>0.6726371481704005</v>
      </c>
    </row>
    <row r="26" spans="1:3" ht="14.25">
      <c r="A26" s="16" t="s">
        <v>27</v>
      </c>
      <c r="B26" s="44">
        <v>631.687</v>
      </c>
      <c r="C26" s="29">
        <v>0.5684761679572882</v>
      </c>
    </row>
    <row r="27" spans="1:3" ht="14.25">
      <c r="A27" s="16" t="s">
        <v>28</v>
      </c>
      <c r="B27" s="44">
        <v>587.347</v>
      </c>
      <c r="C27" s="29">
        <v>0.5285731253313892</v>
      </c>
    </row>
    <row r="28" spans="1:3" ht="14.25">
      <c r="A28" s="16" t="s">
        <v>29</v>
      </c>
      <c r="B28" s="44">
        <v>562.674</v>
      </c>
      <c r="C28" s="29">
        <v>0.5063690709626748</v>
      </c>
    </row>
    <row r="29" spans="1:3" ht="14.25">
      <c r="A29" s="16" t="s">
        <v>223</v>
      </c>
      <c r="B29" s="44">
        <v>538.585</v>
      </c>
      <c r="C29" s="29">
        <v>0.4846905776425287</v>
      </c>
    </row>
    <row r="30" spans="1:3" ht="14.25">
      <c r="A30" s="16" t="s">
        <v>30</v>
      </c>
      <c r="B30" s="44">
        <v>505.507</v>
      </c>
      <c r="C30" s="29">
        <v>0.4549225838676193</v>
      </c>
    </row>
    <row r="31" spans="1:3" ht="14.25">
      <c r="A31" s="16" t="s">
        <v>31</v>
      </c>
      <c r="B31" s="44">
        <v>476.817</v>
      </c>
      <c r="C31" s="29">
        <v>0.4291034974233921</v>
      </c>
    </row>
    <row r="32" spans="1:3" ht="14.25">
      <c r="A32" s="16" t="s">
        <v>32</v>
      </c>
      <c r="B32" s="44">
        <v>429.986</v>
      </c>
      <c r="C32" s="29">
        <v>0.38695872094135625</v>
      </c>
    </row>
    <row r="33" spans="1:3" ht="14.25">
      <c r="A33" s="16" t="s">
        <v>33</v>
      </c>
      <c r="B33" s="44">
        <v>428.044</v>
      </c>
      <c r="C33" s="29">
        <v>0.3852110504682057</v>
      </c>
    </row>
    <row r="34" spans="1:3" ht="14.25">
      <c r="A34" s="16" t="s">
        <v>34</v>
      </c>
      <c r="B34" s="44">
        <v>380.59</v>
      </c>
      <c r="C34" s="29">
        <v>0.34250561553881</v>
      </c>
    </row>
    <row r="35" spans="1:3" ht="14.25">
      <c r="A35" s="16" t="s">
        <v>35</v>
      </c>
      <c r="B35" s="44">
        <v>337.667</v>
      </c>
      <c r="C35" s="29">
        <v>0.30387777840233154</v>
      </c>
    </row>
    <row r="36" spans="1:3" ht="14.25">
      <c r="A36" s="16" t="s">
        <v>36</v>
      </c>
      <c r="B36" s="44">
        <v>309.12</v>
      </c>
      <c r="C36" s="29">
        <v>0.27818738242033936</v>
      </c>
    </row>
    <row r="37" spans="1:3" ht="14.25">
      <c r="A37" s="16" t="s">
        <v>37</v>
      </c>
      <c r="B37" s="44">
        <v>304.798</v>
      </c>
      <c r="C37" s="29">
        <v>0.2742978706876119</v>
      </c>
    </row>
    <row r="38" spans="1:3" ht="14.25">
      <c r="A38" s="16" t="s">
        <v>38</v>
      </c>
      <c r="B38" s="44">
        <v>237.79</v>
      </c>
      <c r="C38" s="29">
        <v>0.21399513996419672</v>
      </c>
    </row>
    <row r="39" spans="1:3" ht="14.25">
      <c r="A39" s="16" t="s">
        <v>39</v>
      </c>
      <c r="B39" s="44">
        <v>226.247</v>
      </c>
      <c r="C39" s="29">
        <v>0.20360720985524886</v>
      </c>
    </row>
    <row r="40" spans="1:3" ht="14.25">
      <c r="A40" s="16" t="s">
        <v>40</v>
      </c>
      <c r="B40" s="44">
        <v>172.97</v>
      </c>
      <c r="C40" s="29">
        <v>0.15566146330630853</v>
      </c>
    </row>
    <row r="41" spans="1:3" ht="14.25">
      <c r="A41" s="16" t="s">
        <v>41</v>
      </c>
      <c r="B41" s="44">
        <v>115.721</v>
      </c>
      <c r="C41" s="29">
        <v>0.10414118168046095</v>
      </c>
    </row>
    <row r="42" spans="1:3" ht="14.25">
      <c r="A42" s="16" t="s">
        <v>42</v>
      </c>
      <c r="B42" s="44">
        <v>68.164</v>
      </c>
      <c r="C42" s="29">
        <v>0.06134305362092395</v>
      </c>
    </row>
    <row r="43" spans="1:3" ht="14.25">
      <c r="A43" s="16" t="s">
        <v>43</v>
      </c>
      <c r="B43" s="44">
        <v>54.196</v>
      </c>
      <c r="C43" s="29">
        <v>0.04877278525379371</v>
      </c>
    </row>
    <row r="44" spans="1:3" ht="14.25">
      <c r="A44" s="16" t="s">
        <v>44</v>
      </c>
      <c r="B44" s="44">
        <v>28.068</v>
      </c>
      <c r="C44" s="29">
        <v>0.02525932793016979</v>
      </c>
    </row>
    <row r="45" spans="1:3" ht="14.25">
      <c r="A45" s="16" t="s">
        <v>45</v>
      </c>
      <c r="B45" s="44">
        <v>0.547</v>
      </c>
      <c r="C45" s="29">
        <v>0.0004922635163817471</v>
      </c>
    </row>
    <row r="46" spans="1:3" ht="14.25">
      <c r="A46" s="16" t="s">
        <v>46</v>
      </c>
      <c r="B46" s="61">
        <v>0</v>
      </c>
      <c r="C46" s="29">
        <v>0</v>
      </c>
    </row>
    <row r="47" spans="1:3" ht="15" thickBot="1">
      <c r="A47" s="18" t="s">
        <v>47</v>
      </c>
      <c r="B47" s="47">
        <v>111119.34599999998</v>
      </c>
      <c r="C47" s="62">
        <v>100</v>
      </c>
    </row>
    <row r="48" ht="11.25" customHeight="1" thickTop="1"/>
    <row r="49" ht="14.25">
      <c r="A49" s="34" t="s">
        <v>48</v>
      </c>
    </row>
    <row r="53" ht="14.25">
      <c r="A53" s="35" t="s">
        <v>4</v>
      </c>
    </row>
    <row r="54" spans="1:3" ht="15.75" customHeight="1">
      <c r="A54" s="84" t="s">
        <v>49</v>
      </c>
      <c r="B54" s="84"/>
      <c r="C54" s="12"/>
    </row>
    <row r="55" spans="1:3" ht="13.5" customHeight="1">
      <c r="A55" s="11" t="s">
        <v>52</v>
      </c>
      <c r="B55" s="16"/>
      <c r="C55" s="16"/>
    </row>
    <row r="56" spans="1:3" ht="13.5" customHeight="1">
      <c r="A56" s="11" t="s">
        <v>206</v>
      </c>
      <c r="B56" s="12"/>
      <c r="C56" s="12"/>
    </row>
    <row r="57" spans="1:3" ht="24" customHeight="1">
      <c r="A57" s="84" t="s">
        <v>54</v>
      </c>
      <c r="B57" s="84"/>
      <c r="C57" s="84"/>
    </row>
    <row r="58" spans="1:3" ht="13.5" customHeight="1">
      <c r="A58" s="11" t="s">
        <v>50</v>
      </c>
      <c r="B58" s="49"/>
      <c r="C58" s="49"/>
    </row>
    <row r="59" spans="1:3" ht="12.75" customHeight="1">
      <c r="A59" s="11" t="s">
        <v>51</v>
      </c>
      <c r="B59" s="49"/>
      <c r="C59" s="49"/>
    </row>
    <row r="60" spans="1:3" ht="26.25" customHeight="1">
      <c r="A60" s="84" t="s">
        <v>53</v>
      </c>
      <c r="B60" s="84"/>
      <c r="C60" s="84"/>
    </row>
    <row r="61" spans="1:3" ht="14.25">
      <c r="A61" s="7"/>
      <c r="B61" s="7"/>
      <c r="C61" s="7"/>
    </row>
    <row r="62" spans="1:3" ht="14.25">
      <c r="A62" s="7"/>
      <c r="B62" s="7"/>
      <c r="C62" s="7"/>
    </row>
    <row r="63" spans="2:3" ht="14.25">
      <c r="B63" s="42" t="s">
        <v>0</v>
      </c>
      <c r="C63" s="7"/>
    </row>
    <row r="64" spans="1:3" ht="28.5" customHeight="1">
      <c r="A64" s="35" t="s">
        <v>55</v>
      </c>
      <c r="B64" s="15" t="s">
        <v>2</v>
      </c>
      <c r="C64" s="15" t="s">
        <v>1</v>
      </c>
    </row>
    <row r="65" spans="1:3" ht="14.25">
      <c r="A65" s="11" t="s">
        <v>62</v>
      </c>
      <c r="B65" s="43">
        <v>6619.506</v>
      </c>
      <c r="C65" s="52">
        <f aca="true" t="shared" si="0" ref="C65:C70">B65/$B$47*100</f>
        <v>5.957113894460828</v>
      </c>
    </row>
    <row r="66" spans="1:3" ht="14.25">
      <c r="A66" s="16" t="s">
        <v>63</v>
      </c>
      <c r="B66" s="44">
        <v>6532.857</v>
      </c>
      <c r="C66" s="17">
        <f t="shared" si="0"/>
        <v>5.879135573746089</v>
      </c>
    </row>
    <row r="67" spans="1:3" ht="14.25">
      <c r="A67" s="16" t="s">
        <v>61</v>
      </c>
      <c r="B67" s="44">
        <v>2947.184</v>
      </c>
      <c r="C67" s="17">
        <f t="shared" si="0"/>
        <v>2.652269029733131</v>
      </c>
    </row>
    <row r="68" spans="1:3" ht="14.25">
      <c r="A68" s="16" t="s">
        <v>60</v>
      </c>
      <c r="B68" s="44">
        <v>714.607</v>
      </c>
      <c r="C68" s="17">
        <f t="shared" si="0"/>
        <v>0.6430986373875888</v>
      </c>
    </row>
    <row r="69" spans="1:3" ht="14.25">
      <c r="A69" s="45" t="s">
        <v>59</v>
      </c>
      <c r="B69" s="46">
        <v>227.713</v>
      </c>
      <c r="C69" s="63">
        <f t="shared" si="0"/>
        <v>0.20492651207648402</v>
      </c>
    </row>
    <row r="70" spans="1:3" ht="15" thickBot="1">
      <c r="A70" s="18" t="s">
        <v>47</v>
      </c>
      <c r="B70" s="19">
        <f>SUM(B65:B69)</f>
        <v>17041.867000000002</v>
      </c>
      <c r="C70" s="20">
        <f t="shared" si="0"/>
        <v>15.336543647404122</v>
      </c>
    </row>
    <row r="71" spans="1:3" ht="15" thickTop="1">
      <c r="A71" s="35"/>
      <c r="B71" s="7"/>
      <c r="C71" s="7"/>
    </row>
    <row r="72" spans="1:3" ht="14.25">
      <c r="A72" s="35" t="s">
        <v>65</v>
      </c>
      <c r="B72" s="7"/>
      <c r="C72" s="7"/>
    </row>
    <row r="73" spans="1:3" ht="14.25">
      <c r="A73" s="16" t="s">
        <v>56</v>
      </c>
      <c r="B73" s="16"/>
      <c r="C73" s="16"/>
    </row>
    <row r="74" spans="1:3" ht="24" customHeight="1">
      <c r="A74" s="84" t="s">
        <v>270</v>
      </c>
      <c r="B74" s="84"/>
      <c r="C74" s="84"/>
    </row>
    <row r="75" spans="1:3" ht="12.75" customHeight="1">
      <c r="A75" s="16" t="s">
        <v>264</v>
      </c>
      <c r="B75" s="16"/>
      <c r="C75" s="16"/>
    </row>
    <row r="76" spans="1:3" ht="12" customHeight="1">
      <c r="A76" s="16" t="s">
        <v>271</v>
      </c>
      <c r="B76" s="16"/>
      <c r="C76" s="16"/>
    </row>
    <row r="77" spans="1:3" ht="13.5" customHeight="1">
      <c r="A77" s="16" t="s">
        <v>58</v>
      </c>
      <c r="B77" s="16"/>
      <c r="C77" s="16"/>
    </row>
    <row r="78" spans="1:3" ht="14.25">
      <c r="A78" s="7"/>
      <c r="B78" s="7"/>
      <c r="C78" s="7"/>
    </row>
    <row r="81" spans="1:2" ht="14.25">
      <c r="A81" s="53"/>
      <c r="B81" s="53"/>
    </row>
    <row r="82" ht="14.25">
      <c r="A82" s="54"/>
    </row>
    <row r="83" spans="1:2" ht="14.25">
      <c r="A83" s="8"/>
      <c r="B83" s="8"/>
    </row>
  </sheetData>
  <sheetProtection/>
  <mergeCells count="4">
    <mergeCell ref="A60:C60"/>
    <mergeCell ref="A57:C57"/>
    <mergeCell ref="A74:C74"/>
    <mergeCell ref="A54:B54"/>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16.xml><?xml version="1.0" encoding="utf-8"?>
<worksheet xmlns="http://schemas.openxmlformats.org/spreadsheetml/2006/main" xmlns:r="http://schemas.openxmlformats.org/officeDocument/2006/relationships">
  <dimension ref="A1:J88"/>
  <sheetViews>
    <sheetView workbookViewId="0" topLeftCell="A1">
      <selection activeCell="A1" sqref="A1"/>
    </sheetView>
  </sheetViews>
  <sheetFormatPr defaultColWidth="9.140625" defaultRowHeight="15"/>
  <cols>
    <col min="1" max="1" width="43.28125" style="1" customWidth="1"/>
    <col min="2" max="2" width="26.421875" style="1" customWidth="1"/>
    <col min="3" max="3" width="19.28125" style="1" customWidth="1"/>
    <col min="4" max="16384" width="9.140625" style="1" customWidth="1"/>
  </cols>
  <sheetData>
    <row r="1" ht="14.25">
      <c r="A1" s="1" t="s">
        <v>334</v>
      </c>
    </row>
    <row r="2" spans="1:3" ht="14.25">
      <c r="A2" s="78" t="s">
        <v>244</v>
      </c>
      <c r="B2" s="78"/>
      <c r="C2" s="79"/>
    </row>
    <row r="3" spans="2:3" s="9" customFormat="1" ht="15" customHeight="1">
      <c r="B3" s="42" t="s">
        <v>0</v>
      </c>
      <c r="C3" s="26"/>
    </row>
    <row r="4" spans="1:3" ht="27" customHeight="1">
      <c r="A4" s="35" t="s">
        <v>3</v>
      </c>
      <c r="B4" s="15" t="s">
        <v>2</v>
      </c>
      <c r="C4" s="15" t="s">
        <v>1</v>
      </c>
    </row>
    <row r="5" spans="1:10" ht="14.25">
      <c r="A5" s="11" t="s">
        <v>6</v>
      </c>
      <c r="B5" s="43">
        <v>17305.884</v>
      </c>
      <c r="C5" s="29">
        <v>17.24267957859031</v>
      </c>
      <c r="E5" s="7"/>
      <c r="F5" s="7"/>
      <c r="G5" s="59"/>
      <c r="H5" s="31"/>
      <c r="I5" s="7"/>
      <c r="J5" s="7"/>
    </row>
    <row r="6" spans="1:10" ht="14.25">
      <c r="A6" s="16" t="s">
        <v>67</v>
      </c>
      <c r="B6" s="44">
        <v>16465.307</v>
      </c>
      <c r="C6" s="29">
        <v>16.405172527685966</v>
      </c>
      <c r="E6" s="7"/>
      <c r="F6" s="7"/>
      <c r="G6" s="7"/>
      <c r="H6" s="7"/>
      <c r="I6" s="7"/>
      <c r="J6" s="7"/>
    </row>
    <row r="7" spans="1:3" ht="14.25">
      <c r="A7" s="16" t="s">
        <v>236</v>
      </c>
      <c r="B7" s="44">
        <v>9567.821</v>
      </c>
      <c r="C7" s="29">
        <v>9.532877474985243</v>
      </c>
    </row>
    <row r="8" spans="1:3" ht="14.25">
      <c r="A8" s="16" t="s">
        <v>8</v>
      </c>
      <c r="B8" s="44">
        <v>9433</v>
      </c>
      <c r="C8" s="29">
        <v>9.39854886724321</v>
      </c>
    </row>
    <row r="9" spans="1:3" ht="14.25">
      <c r="A9" s="16" t="s">
        <v>237</v>
      </c>
      <c r="B9" s="44">
        <v>5997.846</v>
      </c>
      <c r="C9" s="29">
        <v>5.975940711247664</v>
      </c>
    </row>
    <row r="10" spans="1:3" ht="14.25">
      <c r="A10" s="16" t="s">
        <v>238</v>
      </c>
      <c r="B10" s="44">
        <v>5994.517</v>
      </c>
      <c r="C10" s="29">
        <v>5.972623869396816</v>
      </c>
    </row>
    <row r="11" spans="1:3" ht="14.25">
      <c r="A11" s="16" t="s">
        <v>10</v>
      </c>
      <c r="B11" s="44">
        <v>5694.962</v>
      </c>
      <c r="C11" s="29">
        <v>5.674162901949871</v>
      </c>
    </row>
    <row r="12" spans="1:3" ht="14.25">
      <c r="A12" s="16" t="s">
        <v>70</v>
      </c>
      <c r="B12" s="44">
        <v>3605.855</v>
      </c>
      <c r="C12" s="29">
        <v>3.592685723067239</v>
      </c>
    </row>
    <row r="13" spans="1:3" ht="14.25">
      <c r="A13" s="16" t="s">
        <v>239</v>
      </c>
      <c r="B13" s="44">
        <v>3559.0769999999998</v>
      </c>
      <c r="C13" s="29">
        <v>3.546078565332488</v>
      </c>
    </row>
    <row r="14" spans="1:3" ht="14.25">
      <c r="A14" s="16" t="s">
        <v>13</v>
      </c>
      <c r="B14" s="44">
        <v>2389.402</v>
      </c>
      <c r="C14" s="29">
        <v>2.3806754437070565</v>
      </c>
    </row>
    <row r="15" spans="1:3" ht="14.25">
      <c r="A15" s="16" t="s">
        <v>17</v>
      </c>
      <c r="B15" s="44">
        <v>2108.55</v>
      </c>
      <c r="C15" s="29">
        <v>2.1008491693019904</v>
      </c>
    </row>
    <row r="16" spans="1:3" ht="14.25">
      <c r="A16" s="16" t="s">
        <v>16</v>
      </c>
      <c r="B16" s="44">
        <v>1883.354</v>
      </c>
      <c r="C16" s="29">
        <v>1.8764756284658082</v>
      </c>
    </row>
    <row r="17" spans="1:3" ht="14.25">
      <c r="A17" s="16" t="s">
        <v>18</v>
      </c>
      <c r="B17" s="44">
        <v>1838.397</v>
      </c>
      <c r="C17" s="29">
        <v>1.8316828200883404</v>
      </c>
    </row>
    <row r="18" spans="1:3" ht="14.25">
      <c r="A18" s="16" t="s">
        <v>20</v>
      </c>
      <c r="B18" s="44">
        <v>1655.426</v>
      </c>
      <c r="C18" s="29">
        <v>1.6493800654197983</v>
      </c>
    </row>
    <row r="19" spans="1:3" ht="14.25">
      <c r="A19" s="16" t="s">
        <v>240</v>
      </c>
      <c r="B19" s="44">
        <v>1486.249</v>
      </c>
      <c r="C19" s="29">
        <v>1.480820932406589</v>
      </c>
    </row>
    <row r="20" spans="1:3" ht="14.25">
      <c r="A20" s="16" t="s">
        <v>22</v>
      </c>
      <c r="B20" s="44">
        <v>1387.822</v>
      </c>
      <c r="C20" s="29">
        <v>1.382753406767222</v>
      </c>
    </row>
    <row r="21" spans="1:3" ht="14.25">
      <c r="A21" s="16" t="s">
        <v>21</v>
      </c>
      <c r="B21" s="44">
        <v>1342.103</v>
      </c>
      <c r="C21" s="29">
        <v>1.3372013813605124</v>
      </c>
    </row>
    <row r="22" spans="1:3" ht="14.25">
      <c r="A22" s="16" t="s">
        <v>23</v>
      </c>
      <c r="B22" s="44">
        <v>996.176</v>
      </c>
      <c r="C22" s="29">
        <v>0.9925377733886221</v>
      </c>
    </row>
    <row r="23" spans="1:3" ht="14.25">
      <c r="A23" s="16" t="s">
        <v>26</v>
      </c>
      <c r="B23" s="44">
        <v>750.451</v>
      </c>
      <c r="C23" s="29">
        <v>0.747710208414241</v>
      </c>
    </row>
    <row r="24" spans="1:3" ht="14.25">
      <c r="A24" s="16" t="s">
        <v>24</v>
      </c>
      <c r="B24" s="44">
        <v>712.031</v>
      </c>
      <c r="C24" s="29">
        <v>0.709430525653774</v>
      </c>
    </row>
    <row r="25" spans="1:3" ht="14.25">
      <c r="A25" s="16" t="s">
        <v>27</v>
      </c>
      <c r="B25" s="44">
        <v>582.132</v>
      </c>
      <c r="C25" s="29">
        <v>0.5800059418197842</v>
      </c>
    </row>
    <row r="26" spans="1:3" ht="14.25">
      <c r="A26" s="16" t="s">
        <v>241</v>
      </c>
      <c r="B26" s="44">
        <v>558.128</v>
      </c>
      <c r="C26" s="29">
        <v>0.5560896090508554</v>
      </c>
    </row>
    <row r="27" spans="1:3" ht="14.25">
      <c r="A27" s="16" t="s">
        <v>29</v>
      </c>
      <c r="B27" s="44">
        <v>539.771</v>
      </c>
      <c r="C27" s="29">
        <v>0.5377996523503376</v>
      </c>
    </row>
    <row r="28" spans="1:3" ht="14.25">
      <c r="A28" s="16" t="s">
        <v>223</v>
      </c>
      <c r="B28" s="44">
        <v>521.416</v>
      </c>
      <c r="C28" s="29">
        <v>0.5195116883454347</v>
      </c>
    </row>
    <row r="29" spans="1:3" ht="14.25">
      <c r="A29" s="16" t="s">
        <v>28</v>
      </c>
      <c r="B29" s="44">
        <v>474.502</v>
      </c>
      <c r="C29" s="29">
        <v>0.4727690273088771</v>
      </c>
    </row>
    <row r="30" spans="1:3" ht="14.25">
      <c r="A30" s="16" t="s">
        <v>31</v>
      </c>
      <c r="B30" s="44">
        <v>463.465</v>
      </c>
      <c r="C30" s="29">
        <v>0.46177233655855765</v>
      </c>
    </row>
    <row r="31" spans="1:3" ht="14.25">
      <c r="A31" s="16" t="s">
        <v>75</v>
      </c>
      <c r="B31" s="44">
        <v>442.119</v>
      </c>
      <c r="C31" s="29">
        <v>0.440504296261709</v>
      </c>
    </row>
    <row r="32" spans="1:3" ht="14.25">
      <c r="A32" s="16" t="s">
        <v>33</v>
      </c>
      <c r="B32" s="44">
        <v>382.69</v>
      </c>
      <c r="C32" s="29">
        <v>0.38129234241548865</v>
      </c>
    </row>
    <row r="33" spans="1:3" ht="14.25">
      <c r="A33" s="16" t="s">
        <v>32</v>
      </c>
      <c r="B33" s="44">
        <v>349.147</v>
      </c>
      <c r="C33" s="29">
        <v>0.3478718479117317</v>
      </c>
    </row>
    <row r="34" spans="1:3" ht="14.25">
      <c r="A34" s="16" t="s">
        <v>36</v>
      </c>
      <c r="B34" s="44">
        <v>291.693</v>
      </c>
      <c r="C34" s="29">
        <v>0.2906276809851345</v>
      </c>
    </row>
    <row r="35" spans="1:3" ht="14.25">
      <c r="A35" s="16" t="s">
        <v>34</v>
      </c>
      <c r="B35" s="44">
        <v>280.973</v>
      </c>
      <c r="C35" s="29">
        <v>0.27994683248976215</v>
      </c>
    </row>
    <row r="36" spans="1:3" ht="14.25">
      <c r="A36" s="16" t="s">
        <v>37</v>
      </c>
      <c r="B36" s="44">
        <v>244.237</v>
      </c>
      <c r="C36" s="29">
        <v>0.24334499943696386</v>
      </c>
    </row>
    <row r="37" spans="1:3" ht="14.25">
      <c r="A37" s="16" t="s">
        <v>35</v>
      </c>
      <c r="B37" s="44">
        <v>230.684</v>
      </c>
      <c r="C37" s="29">
        <v>0.2298414976032156</v>
      </c>
    </row>
    <row r="38" spans="1:3" ht="14.25">
      <c r="A38" s="16" t="s">
        <v>38</v>
      </c>
      <c r="B38" s="44">
        <v>229.433</v>
      </c>
      <c r="C38" s="29">
        <v>0.228595066496153</v>
      </c>
    </row>
    <row r="39" spans="1:3" ht="14.25">
      <c r="A39" s="16" t="s">
        <v>39</v>
      </c>
      <c r="B39" s="44">
        <v>201.49</v>
      </c>
      <c r="C39" s="29">
        <v>0.20075411971385926</v>
      </c>
    </row>
    <row r="40" spans="1:3" ht="14.25">
      <c r="A40" s="16" t="s">
        <v>40</v>
      </c>
      <c r="B40" s="44">
        <v>164.296</v>
      </c>
      <c r="C40" s="29">
        <v>0.16369595936526982</v>
      </c>
    </row>
    <row r="41" spans="1:3" ht="14.25">
      <c r="A41" s="16" t="s">
        <v>77</v>
      </c>
      <c r="B41" s="44">
        <v>107.251</v>
      </c>
      <c r="C41" s="29">
        <v>0.10685929869190093</v>
      </c>
    </row>
    <row r="42" spans="1:3" ht="14.25">
      <c r="A42" s="16" t="s">
        <v>42</v>
      </c>
      <c r="B42" s="44">
        <v>51.818</v>
      </c>
      <c r="C42" s="29">
        <v>0.05162875068406749</v>
      </c>
    </row>
    <row r="43" spans="1:3" ht="14.25">
      <c r="A43" s="16" t="s">
        <v>43</v>
      </c>
      <c r="B43" s="44">
        <v>49.925</v>
      </c>
      <c r="C43" s="29">
        <v>0.04974266428465147</v>
      </c>
    </row>
    <row r="44" spans="1:3" ht="14.25">
      <c r="A44" s="16" t="s">
        <v>44</v>
      </c>
      <c r="B44" s="44">
        <v>26.497</v>
      </c>
      <c r="C44" s="29">
        <v>0.026400227852787377</v>
      </c>
    </row>
    <row r="45" spans="1:3" ht="14.25">
      <c r="A45" s="16" t="s">
        <v>45</v>
      </c>
      <c r="B45" s="44">
        <v>0.665</v>
      </c>
      <c r="C45" s="29">
        <v>0.0006625712919237501</v>
      </c>
    </row>
    <row r="46" spans="1:3" ht="14.25">
      <c r="A46" s="45" t="s">
        <v>78</v>
      </c>
      <c r="B46" s="60">
        <v>0</v>
      </c>
      <c r="C46" s="29">
        <v>0</v>
      </c>
    </row>
    <row r="47" spans="1:3" ht="14.25">
      <c r="A47" s="45" t="s">
        <v>46</v>
      </c>
      <c r="B47" s="60">
        <v>0</v>
      </c>
      <c r="C47" s="29">
        <v>0</v>
      </c>
    </row>
    <row r="48" spans="1:3" ht="14.25">
      <c r="A48" s="45" t="s">
        <v>79</v>
      </c>
      <c r="B48" s="60">
        <v>0</v>
      </c>
      <c r="C48" s="29">
        <v>0</v>
      </c>
    </row>
    <row r="49" spans="1:3" ht="14.25">
      <c r="A49" s="45" t="s">
        <v>80</v>
      </c>
      <c r="B49" s="60">
        <v>0</v>
      </c>
      <c r="C49" s="29">
        <v>0</v>
      </c>
    </row>
    <row r="50" spans="1:3" ht="14.25">
      <c r="A50" s="45" t="s">
        <v>81</v>
      </c>
      <c r="B50" s="60">
        <v>-0.004</v>
      </c>
      <c r="C50" s="29">
        <v>-3.985391229616542E-06</v>
      </c>
    </row>
    <row r="51" spans="1:3" ht="15" thickBot="1">
      <c r="A51" s="18" t="s">
        <v>47</v>
      </c>
      <c r="B51" s="47">
        <f>SUM(B5:B50)</f>
        <v>100366.558</v>
      </c>
      <c r="C51" s="48">
        <v>100</v>
      </c>
    </row>
    <row r="52" ht="11.25" customHeight="1" thickTop="1"/>
    <row r="53" ht="14.25">
      <c r="A53" s="34" t="s">
        <v>48</v>
      </c>
    </row>
    <row r="57" ht="14.25">
      <c r="A57" s="35" t="s">
        <v>66</v>
      </c>
    </row>
    <row r="58" spans="1:3" ht="13.5" customHeight="1">
      <c r="A58" s="11" t="s">
        <v>82</v>
      </c>
      <c r="B58" s="16"/>
      <c r="C58" s="16"/>
    </row>
    <row r="59" spans="1:3" ht="13.5" customHeight="1">
      <c r="A59" s="11" t="s">
        <v>49</v>
      </c>
      <c r="B59" s="12"/>
      <c r="C59" s="12"/>
    </row>
    <row r="60" spans="1:3" ht="13.5" customHeight="1">
      <c r="A60" s="12" t="s">
        <v>83</v>
      </c>
      <c r="B60" s="12"/>
      <c r="C60" s="12"/>
    </row>
    <row r="61" spans="1:3" ht="13.5" customHeight="1">
      <c r="A61" s="11" t="s">
        <v>205</v>
      </c>
      <c r="B61" s="49"/>
      <c r="C61" s="49"/>
    </row>
    <row r="62" spans="1:3" ht="13.5" customHeight="1">
      <c r="A62" s="11" t="s">
        <v>50</v>
      </c>
      <c r="B62" s="49"/>
      <c r="C62" s="49"/>
    </row>
    <row r="63" spans="1:3" ht="13.5" customHeight="1">
      <c r="A63" s="84" t="s">
        <v>84</v>
      </c>
      <c r="B63" s="84"/>
      <c r="C63" s="12"/>
    </row>
    <row r="64" spans="1:3" ht="25.5" customHeight="1">
      <c r="A64" s="84" t="s">
        <v>85</v>
      </c>
      <c r="B64" s="84"/>
      <c r="C64" s="84"/>
    </row>
    <row r="65" spans="1:3" ht="14.25">
      <c r="A65" s="7"/>
      <c r="B65" s="7"/>
      <c r="C65" s="7"/>
    </row>
    <row r="66" spans="1:3" ht="14.25">
      <c r="A66" s="7"/>
      <c r="B66" s="7"/>
      <c r="C66" s="7"/>
    </row>
    <row r="67" spans="2:3" ht="14.25">
      <c r="B67" s="42" t="s">
        <v>0</v>
      </c>
      <c r="C67" s="7"/>
    </row>
    <row r="68" spans="1:3" ht="27.75" customHeight="1">
      <c r="A68" s="35" t="s">
        <v>55</v>
      </c>
      <c r="B68" s="15" t="s">
        <v>2</v>
      </c>
      <c r="C68" s="15" t="s">
        <v>1</v>
      </c>
    </row>
    <row r="69" spans="1:3" ht="14.25">
      <c r="A69" s="11" t="s">
        <v>63</v>
      </c>
      <c r="B69" s="43">
        <v>5994.517</v>
      </c>
      <c r="C69" s="52">
        <f>B69/$B$51*100</f>
        <v>5.972623869396816</v>
      </c>
    </row>
    <row r="70" spans="1:3" ht="14.25">
      <c r="A70" s="16" t="s">
        <v>62</v>
      </c>
      <c r="B70" s="44">
        <v>5479.951</v>
      </c>
      <c r="C70" s="17">
        <f aca="true" t="shared" si="0" ref="C70:C75">B70/$B$51*100</f>
        <v>5.4599371635321</v>
      </c>
    </row>
    <row r="71" spans="1:3" ht="14.25">
      <c r="A71" s="16" t="s">
        <v>11</v>
      </c>
      <c r="B71" s="44">
        <v>4047.9700000000003</v>
      </c>
      <c r="C71" s="17">
        <f t="shared" si="0"/>
        <v>4.033186033937718</v>
      </c>
    </row>
    <row r="72" spans="1:3" ht="14.25">
      <c r="A72" s="16" t="s">
        <v>60</v>
      </c>
      <c r="B72" s="44">
        <v>692.8979999999999</v>
      </c>
      <c r="C72" s="17">
        <f t="shared" si="0"/>
        <v>0.6903674030547106</v>
      </c>
    </row>
    <row r="73" spans="1:3" ht="14.25">
      <c r="A73" s="16" t="s">
        <v>86</v>
      </c>
      <c r="B73" s="44">
        <v>2591.013</v>
      </c>
      <c r="C73" s="17">
        <f t="shared" si="0"/>
        <v>2.5815501215056114</v>
      </c>
    </row>
    <row r="74" spans="1:3" ht="14.25">
      <c r="A74" s="45" t="s">
        <v>87</v>
      </c>
      <c r="B74" s="46">
        <v>214.88599999999997</v>
      </c>
      <c r="C74" s="17">
        <f t="shared" si="0"/>
        <v>0.21410119494184504</v>
      </c>
    </row>
    <row r="75" spans="1:3" ht="15" thickBot="1">
      <c r="A75" s="18" t="s">
        <v>47</v>
      </c>
      <c r="B75" s="19">
        <v>19021.235</v>
      </c>
      <c r="C75" s="19">
        <f t="shared" si="0"/>
        <v>18.951765786368803</v>
      </c>
    </row>
    <row r="76" spans="1:3" ht="15" thickTop="1">
      <c r="A76" s="35"/>
      <c r="B76" s="7"/>
      <c r="C76" s="7"/>
    </row>
    <row r="77" spans="1:3" ht="14.25">
      <c r="A77" s="35" t="s">
        <v>65</v>
      </c>
      <c r="B77" s="7"/>
      <c r="C77" s="7"/>
    </row>
    <row r="78" spans="1:3" ht="14.25">
      <c r="A78" s="11" t="s">
        <v>88</v>
      </c>
      <c r="B78" s="11"/>
      <c r="C78" s="11"/>
    </row>
    <row r="79" spans="1:3" ht="27" customHeight="1">
      <c r="A79" s="84" t="s">
        <v>272</v>
      </c>
      <c r="B79" s="84"/>
      <c r="C79" s="84"/>
    </row>
    <row r="80" spans="1:3" ht="24" customHeight="1">
      <c r="A80" s="84" t="s">
        <v>89</v>
      </c>
      <c r="B80" s="84"/>
      <c r="C80" s="84"/>
    </row>
    <row r="81" spans="1:3" ht="12" customHeight="1">
      <c r="A81" s="11" t="s">
        <v>273</v>
      </c>
      <c r="B81" s="11"/>
      <c r="C81" s="11"/>
    </row>
    <row r="82" spans="1:3" ht="24.75" customHeight="1">
      <c r="A82" s="84" t="s">
        <v>274</v>
      </c>
      <c r="B82" s="84"/>
      <c r="C82" s="84"/>
    </row>
    <row r="83" spans="1:3" ht="14.25">
      <c r="A83" s="11" t="s">
        <v>90</v>
      </c>
      <c r="B83" s="11"/>
      <c r="C83" s="11"/>
    </row>
    <row r="86" spans="1:2" ht="14.25">
      <c r="A86" s="53"/>
      <c r="B86" s="53"/>
    </row>
    <row r="87" ht="14.25">
      <c r="A87" s="54"/>
    </row>
    <row r="88" spans="1:2" ht="14.25">
      <c r="A88" s="8"/>
      <c r="B88" s="8"/>
    </row>
  </sheetData>
  <sheetProtection/>
  <mergeCells count="5">
    <mergeCell ref="A79:C79"/>
    <mergeCell ref="A80:C80"/>
    <mergeCell ref="A82:C82"/>
    <mergeCell ref="A64:C64"/>
    <mergeCell ref="A63:B63"/>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17.xml><?xml version="1.0" encoding="utf-8"?>
<worksheet xmlns="http://schemas.openxmlformats.org/spreadsheetml/2006/main" xmlns:r="http://schemas.openxmlformats.org/officeDocument/2006/relationships">
  <dimension ref="A1:L83"/>
  <sheetViews>
    <sheetView workbookViewId="0" topLeftCell="A1">
      <selection activeCell="A1" sqref="A1"/>
    </sheetView>
  </sheetViews>
  <sheetFormatPr defaultColWidth="9.140625" defaultRowHeight="15"/>
  <cols>
    <col min="1" max="1" width="43.28125" style="1" customWidth="1"/>
    <col min="2" max="2" width="26.421875" style="1" customWidth="1"/>
    <col min="3" max="3" width="19.28125" style="1" customWidth="1"/>
    <col min="4" max="11" width="9.140625" style="1" customWidth="1"/>
    <col min="12" max="12" width="10.140625" style="1" bestFit="1" customWidth="1"/>
    <col min="13" max="16384" width="9.140625" style="1" customWidth="1"/>
  </cols>
  <sheetData>
    <row r="1" ht="14.25">
      <c r="A1" s="1" t="s">
        <v>334</v>
      </c>
    </row>
    <row r="2" spans="1:3" ht="14.25">
      <c r="A2" s="78" t="s">
        <v>245</v>
      </c>
      <c r="B2" s="78"/>
      <c r="C2" s="79"/>
    </row>
    <row r="3" spans="2:3" s="9" customFormat="1" ht="15" customHeight="1">
      <c r="B3" s="42" t="s">
        <v>0</v>
      </c>
      <c r="C3" s="26"/>
    </row>
    <row r="4" spans="1:3" ht="27" customHeight="1">
      <c r="A4" s="35" t="s">
        <v>3</v>
      </c>
      <c r="B4" s="15" t="s">
        <v>2</v>
      </c>
      <c r="C4" s="15" t="s">
        <v>1</v>
      </c>
    </row>
    <row r="5" spans="1:3" ht="14.25">
      <c r="A5" s="11" t="s">
        <v>92</v>
      </c>
      <c r="B5" s="43">
        <v>15911.476</v>
      </c>
      <c r="C5" s="29">
        <v>17.628300407476207</v>
      </c>
    </row>
    <row r="6" spans="1:3" ht="14.25">
      <c r="A6" s="16" t="s">
        <v>93</v>
      </c>
      <c r="B6" s="44">
        <v>15796</v>
      </c>
      <c r="C6" s="29">
        <v>17.500364720186496</v>
      </c>
    </row>
    <row r="7" spans="1:3" ht="14.25">
      <c r="A7" s="16" t="s">
        <v>68</v>
      </c>
      <c r="B7" s="44">
        <v>8364</v>
      </c>
      <c r="C7" s="29">
        <v>9.266463061511766</v>
      </c>
    </row>
    <row r="8" spans="1:3" ht="14.25">
      <c r="A8" s="16" t="s">
        <v>94</v>
      </c>
      <c r="B8" s="44">
        <v>7930</v>
      </c>
      <c r="C8" s="29">
        <v>8.785635112121987</v>
      </c>
    </row>
    <row r="9" spans="1:3" ht="14.25">
      <c r="A9" s="16" t="s">
        <v>95</v>
      </c>
      <c r="B9" s="44">
        <v>5729</v>
      </c>
      <c r="C9" s="29">
        <v>6.347150511645254</v>
      </c>
    </row>
    <row r="10" spans="1:3" ht="14.25">
      <c r="A10" s="16" t="s">
        <v>69</v>
      </c>
      <c r="B10" s="44">
        <v>5393.621</v>
      </c>
      <c r="C10" s="29">
        <v>5.9755846203125484</v>
      </c>
    </row>
    <row r="11" spans="1:3" ht="14.25">
      <c r="A11" s="16" t="s">
        <v>96</v>
      </c>
      <c r="B11" s="44">
        <v>5186</v>
      </c>
      <c r="C11" s="29">
        <v>5.745561625657582</v>
      </c>
    </row>
    <row r="12" spans="1:3" ht="14.25">
      <c r="A12" s="16" t="s">
        <v>11</v>
      </c>
      <c r="B12" s="44">
        <v>3769</v>
      </c>
      <c r="C12" s="29">
        <v>4.175669449884965</v>
      </c>
    </row>
    <row r="13" spans="1:3" ht="14.25">
      <c r="A13" s="16" t="s">
        <v>15</v>
      </c>
      <c r="B13" s="44">
        <v>3155</v>
      </c>
      <c r="C13" s="29">
        <v>3.4954197703335272</v>
      </c>
    </row>
    <row r="14" spans="1:3" ht="14.25">
      <c r="A14" s="16" t="s">
        <v>19</v>
      </c>
      <c r="B14" s="44">
        <v>1980.5919999999999</v>
      </c>
      <c r="C14" s="29">
        <v>2.194294907690783</v>
      </c>
    </row>
    <row r="15" spans="1:3" ht="14.25">
      <c r="A15" s="16" t="s">
        <v>97</v>
      </c>
      <c r="B15" s="44">
        <v>1965</v>
      </c>
      <c r="C15" s="29">
        <v>2.17702055426478</v>
      </c>
    </row>
    <row r="16" spans="1:3" ht="14.25">
      <c r="A16" s="16" t="s">
        <v>98</v>
      </c>
      <c r="B16" s="44">
        <v>1789</v>
      </c>
      <c r="C16" s="29">
        <v>1.9820304181067134</v>
      </c>
    </row>
    <row r="17" spans="1:3" ht="14.25">
      <c r="A17" s="16" t="s">
        <v>99</v>
      </c>
      <c r="B17" s="44">
        <v>1747</v>
      </c>
      <c r="C17" s="29">
        <v>1.9354986810689927</v>
      </c>
    </row>
    <row r="18" spans="1:3" ht="14.25">
      <c r="A18" s="16" t="s">
        <v>100</v>
      </c>
      <c r="B18" s="44">
        <v>1673</v>
      </c>
      <c r="C18" s="29">
        <v>1.8535141920025329</v>
      </c>
    </row>
    <row r="19" spans="1:3" ht="14.25">
      <c r="A19" s="16" t="s">
        <v>101</v>
      </c>
      <c r="B19" s="44">
        <v>1475</v>
      </c>
      <c r="C19" s="29">
        <v>1.6341502888247077</v>
      </c>
    </row>
    <row r="20" spans="1:3" ht="14.25">
      <c r="A20" s="16" t="s">
        <v>72</v>
      </c>
      <c r="B20" s="44">
        <v>1305</v>
      </c>
      <c r="C20" s="29">
        <v>1.4458075436720295</v>
      </c>
    </row>
    <row r="21" spans="1:3" ht="14.25">
      <c r="A21" s="16" t="s">
        <v>102</v>
      </c>
      <c r="B21" s="44">
        <v>1260</v>
      </c>
      <c r="C21" s="29">
        <v>1.3959521111316147</v>
      </c>
    </row>
    <row r="22" spans="1:3" ht="14.25">
      <c r="A22" s="16" t="s">
        <v>103</v>
      </c>
      <c r="B22" s="44">
        <v>971</v>
      </c>
      <c r="C22" s="29">
        <v>1.0757694443720618</v>
      </c>
    </row>
    <row r="23" spans="1:3" ht="14.25">
      <c r="A23" s="16" t="s">
        <v>104</v>
      </c>
      <c r="B23" s="44">
        <v>910</v>
      </c>
      <c r="C23" s="29">
        <v>1.0081876358172772</v>
      </c>
    </row>
    <row r="24" spans="1:3" ht="14.25">
      <c r="A24" s="16" t="s">
        <v>105</v>
      </c>
      <c r="B24" s="44">
        <v>736</v>
      </c>
      <c r="C24" s="29">
        <v>0.8154132966610066</v>
      </c>
    </row>
    <row r="25" spans="1:3" ht="14.25">
      <c r="A25" s="16" t="s">
        <v>106</v>
      </c>
      <c r="B25" s="44">
        <v>703</v>
      </c>
      <c r="C25" s="29">
        <v>0.7788526461313692</v>
      </c>
    </row>
    <row r="26" spans="1:3" ht="14.25">
      <c r="A26" s="16" t="s">
        <v>107</v>
      </c>
      <c r="B26" s="44">
        <v>625</v>
      </c>
      <c r="C26" s="29">
        <v>0.6924365630613168</v>
      </c>
    </row>
    <row r="27" spans="1:3" ht="14.25">
      <c r="A27" s="16" t="s">
        <v>73</v>
      </c>
      <c r="B27" s="44">
        <v>618</v>
      </c>
      <c r="C27" s="29">
        <v>0.6846812735550301</v>
      </c>
    </row>
    <row r="28" spans="1:3" ht="14.25">
      <c r="A28" s="16" t="s">
        <v>108</v>
      </c>
      <c r="B28" s="44">
        <v>512</v>
      </c>
      <c r="C28" s="29">
        <v>0.5672440324598307</v>
      </c>
    </row>
    <row r="29" spans="1:3" ht="14.25">
      <c r="A29" s="16" t="s">
        <v>109</v>
      </c>
      <c r="B29" s="44">
        <v>453</v>
      </c>
      <c r="C29" s="29">
        <v>0.5018780209068424</v>
      </c>
    </row>
    <row r="30" spans="1:3" ht="14.25">
      <c r="A30" s="16" t="s">
        <v>110</v>
      </c>
      <c r="B30" s="44">
        <v>433</v>
      </c>
      <c r="C30" s="29">
        <v>0.4797200508888803</v>
      </c>
    </row>
    <row r="31" spans="1:3" ht="14.25">
      <c r="A31" s="16" t="s">
        <v>111</v>
      </c>
      <c r="B31" s="44">
        <v>375</v>
      </c>
      <c r="C31" s="29">
        <v>0.41546193783679014</v>
      </c>
    </row>
    <row r="32" spans="1:9" ht="14.25">
      <c r="A32" s="16" t="s">
        <v>112</v>
      </c>
      <c r="B32" s="44">
        <v>312</v>
      </c>
      <c r="C32" s="29">
        <v>0.3456643322802093</v>
      </c>
      <c r="H32" s="57"/>
      <c r="I32" s="57"/>
    </row>
    <row r="33" spans="1:3" ht="14.25">
      <c r="A33" s="16" t="s">
        <v>113</v>
      </c>
      <c r="B33" s="44">
        <v>290</v>
      </c>
      <c r="C33" s="29">
        <v>0.321290565260451</v>
      </c>
    </row>
    <row r="34" spans="1:3" ht="14.25">
      <c r="A34" s="16" t="s">
        <v>114</v>
      </c>
      <c r="B34" s="44">
        <v>256</v>
      </c>
      <c r="C34" s="29">
        <v>0.28362201622991534</v>
      </c>
    </row>
    <row r="35" spans="1:12" ht="14.25">
      <c r="A35" s="16" t="s">
        <v>115</v>
      </c>
      <c r="B35" s="44">
        <v>240</v>
      </c>
      <c r="C35" s="29">
        <v>0.2658956402155457</v>
      </c>
      <c r="H35" s="57"/>
      <c r="I35" s="57"/>
      <c r="K35" s="57"/>
      <c r="L35" s="58"/>
    </row>
    <row r="36" spans="1:3" ht="14.25">
      <c r="A36" s="16" t="s">
        <v>116</v>
      </c>
      <c r="B36" s="44">
        <v>231</v>
      </c>
      <c r="C36" s="29">
        <v>0.2559245537074627</v>
      </c>
    </row>
    <row r="37" spans="1:3" ht="14.25">
      <c r="A37" s="16" t="s">
        <v>117</v>
      </c>
      <c r="B37" s="44">
        <v>217</v>
      </c>
      <c r="C37" s="29">
        <v>0.2404139746948892</v>
      </c>
    </row>
    <row r="38" spans="1:3" ht="14.25">
      <c r="A38" s="16" t="s">
        <v>118</v>
      </c>
      <c r="B38" s="44">
        <v>171</v>
      </c>
      <c r="C38" s="29">
        <v>0.18945064365357628</v>
      </c>
    </row>
    <row r="39" spans="1:3" ht="14.25">
      <c r="A39" s="16" t="s">
        <v>40</v>
      </c>
      <c r="B39" s="44">
        <v>158</v>
      </c>
      <c r="C39" s="29">
        <v>0.1750479631419009</v>
      </c>
    </row>
    <row r="40" spans="1:3" ht="14.25">
      <c r="A40" s="16" t="s">
        <v>119</v>
      </c>
      <c r="B40" s="44">
        <v>96</v>
      </c>
      <c r="C40" s="29">
        <v>0.10635825608621827</v>
      </c>
    </row>
    <row r="41" spans="1:3" ht="14.25">
      <c r="A41" s="16" t="s">
        <v>120</v>
      </c>
      <c r="B41" s="44">
        <v>48</v>
      </c>
      <c r="C41" s="29">
        <v>0.05317912804310913</v>
      </c>
    </row>
    <row r="42" spans="1:3" ht="14.25">
      <c r="A42" s="16" t="s">
        <v>121</v>
      </c>
      <c r="B42" s="44">
        <v>48</v>
      </c>
      <c r="C42" s="29">
        <v>0.05317912804310913</v>
      </c>
    </row>
    <row r="43" spans="1:3" ht="14.25">
      <c r="A43" s="16" t="s">
        <v>122</v>
      </c>
      <c r="B43" s="44">
        <v>26</v>
      </c>
      <c r="C43" s="29">
        <v>0.02880536102335078</v>
      </c>
    </row>
    <row r="44" spans="1:3" ht="14.25">
      <c r="A44" s="16" t="s">
        <v>123</v>
      </c>
      <c r="B44" s="44">
        <v>1</v>
      </c>
      <c r="C44" s="29">
        <v>0.0011078985008981068</v>
      </c>
    </row>
    <row r="45" spans="1:3" ht="14.25">
      <c r="A45" s="16" t="s">
        <v>46</v>
      </c>
      <c r="B45" s="44">
        <v>0</v>
      </c>
      <c r="C45" s="29">
        <v>0</v>
      </c>
    </row>
    <row r="46" spans="1:3" ht="15" thickBot="1">
      <c r="A46" s="18" t="s">
        <v>47</v>
      </c>
      <c r="B46" s="47">
        <v>90260.976</v>
      </c>
      <c r="C46" s="48">
        <v>100</v>
      </c>
    </row>
    <row r="47" ht="11.25" customHeight="1" thickTop="1"/>
    <row r="48" ht="14.25">
      <c r="A48" s="34" t="s">
        <v>48</v>
      </c>
    </row>
    <row r="52" ht="14.25">
      <c r="A52" s="35" t="s">
        <v>91</v>
      </c>
    </row>
    <row r="53" spans="1:3" ht="14.25">
      <c r="A53" s="49" t="s">
        <v>82</v>
      </c>
      <c r="B53" s="49"/>
      <c r="C53" s="49"/>
    </row>
    <row r="54" spans="1:3" ht="14.25">
      <c r="A54" s="50" t="s">
        <v>49</v>
      </c>
      <c r="B54" s="49"/>
      <c r="C54" s="49"/>
    </row>
    <row r="55" spans="1:3" ht="14.25">
      <c r="A55" s="50" t="s">
        <v>83</v>
      </c>
      <c r="B55" s="49"/>
      <c r="C55" s="49"/>
    </row>
    <row r="56" spans="1:3" ht="24.75" customHeight="1">
      <c r="A56" s="84" t="s">
        <v>89</v>
      </c>
      <c r="B56" s="84"/>
      <c r="C56" s="12"/>
    </row>
    <row r="57" spans="1:3" ht="14.25">
      <c r="A57" s="50" t="s">
        <v>124</v>
      </c>
      <c r="B57" s="49"/>
      <c r="C57" s="49"/>
    </row>
    <row r="58" spans="1:3" ht="14.25">
      <c r="A58" s="50" t="s">
        <v>50</v>
      </c>
      <c r="B58" s="49"/>
      <c r="C58" s="49"/>
    </row>
    <row r="59" spans="1:3" ht="14.25">
      <c r="A59" s="49" t="s">
        <v>84</v>
      </c>
      <c r="B59" s="49"/>
      <c r="C59" s="49"/>
    </row>
    <row r="60" spans="1:3" ht="24.75" customHeight="1">
      <c r="A60" s="85" t="s">
        <v>85</v>
      </c>
      <c r="B60" s="85"/>
      <c r="C60" s="85"/>
    </row>
    <row r="61" spans="1:3" ht="14.25">
      <c r="A61" s="7"/>
      <c r="B61" s="7"/>
      <c r="C61" s="7"/>
    </row>
    <row r="62" spans="1:3" ht="14.25">
      <c r="A62" s="7"/>
      <c r="B62" s="7"/>
      <c r="C62" s="7"/>
    </row>
    <row r="63" spans="2:3" ht="14.25">
      <c r="B63" s="42" t="s">
        <v>0</v>
      </c>
      <c r="C63" s="7"/>
    </row>
    <row r="64" spans="1:3" ht="24.75" customHeight="1">
      <c r="A64" s="35" t="s">
        <v>55</v>
      </c>
      <c r="B64" s="15" t="s">
        <v>2</v>
      </c>
      <c r="C64" s="15" t="s">
        <v>1</v>
      </c>
    </row>
    <row r="65" spans="1:3" ht="14.25">
      <c r="A65" s="11" t="s">
        <v>125</v>
      </c>
      <c r="B65" s="43">
        <v>5994.517</v>
      </c>
      <c r="C65" s="52">
        <f aca="true" t="shared" si="0" ref="C65:C70">B65/$B$46*100</f>
        <v>6.641316397908217</v>
      </c>
    </row>
    <row r="66" spans="1:3" ht="14.25">
      <c r="A66" s="16" t="s">
        <v>62</v>
      </c>
      <c r="B66" s="44">
        <v>5479.951</v>
      </c>
      <c r="C66" s="17">
        <f t="shared" si="0"/>
        <v>6.071229497895081</v>
      </c>
    </row>
    <row r="67" spans="1:3" ht="14.25">
      <c r="A67" s="16" t="s">
        <v>60</v>
      </c>
      <c r="B67" s="44">
        <v>4047.9700000000003</v>
      </c>
      <c r="C67" s="17">
        <f t="shared" si="0"/>
        <v>4.48473989468051</v>
      </c>
    </row>
    <row r="68" spans="1:3" ht="14.25">
      <c r="A68" s="16" t="s">
        <v>126</v>
      </c>
      <c r="B68" s="44">
        <v>692.8979999999999</v>
      </c>
      <c r="C68" s="17">
        <f t="shared" si="0"/>
        <v>0.7676606554752964</v>
      </c>
    </row>
    <row r="69" spans="1:3" ht="14.25">
      <c r="A69" s="45" t="s">
        <v>59</v>
      </c>
      <c r="B69" s="46">
        <v>2591.013</v>
      </c>
      <c r="C69" s="17">
        <f t="shared" si="0"/>
        <v>2.8705794185075066</v>
      </c>
    </row>
    <row r="70" spans="1:3" ht="15" thickBot="1">
      <c r="A70" s="18" t="s">
        <v>47</v>
      </c>
      <c r="B70" s="19">
        <f>SUM(B65:B69)</f>
        <v>18806.349000000002</v>
      </c>
      <c r="C70" s="20">
        <f t="shared" si="0"/>
        <v>20.835525864466614</v>
      </c>
    </row>
    <row r="71" spans="1:3" ht="15" thickTop="1">
      <c r="A71" s="35"/>
      <c r="B71" s="7"/>
      <c r="C71" s="7"/>
    </row>
    <row r="72" spans="1:3" ht="14.25">
      <c r="A72" s="35" t="s">
        <v>65</v>
      </c>
      <c r="B72" s="7"/>
      <c r="C72" s="7"/>
    </row>
    <row r="73" spans="1:3" ht="14.25">
      <c r="A73" s="16" t="s">
        <v>88</v>
      </c>
      <c r="B73" s="16"/>
      <c r="C73" s="16"/>
    </row>
    <row r="74" spans="1:3" ht="24.75" customHeight="1">
      <c r="A74" s="84" t="s">
        <v>272</v>
      </c>
      <c r="B74" s="84"/>
      <c r="C74" s="84"/>
    </row>
    <row r="75" spans="1:3" ht="12.75" customHeight="1">
      <c r="A75" s="16" t="s">
        <v>273</v>
      </c>
      <c r="B75" s="16"/>
      <c r="C75" s="16"/>
    </row>
    <row r="76" spans="1:3" ht="12" customHeight="1">
      <c r="A76" s="16" t="s">
        <v>275</v>
      </c>
      <c r="B76" s="16"/>
      <c r="C76" s="16"/>
    </row>
    <row r="77" spans="1:3" ht="13.5" customHeight="1">
      <c r="A77" s="16" t="s">
        <v>90</v>
      </c>
      <c r="B77" s="16"/>
      <c r="C77" s="16"/>
    </row>
    <row r="78" spans="1:3" ht="14.25">
      <c r="A78" s="7"/>
      <c r="B78" s="7"/>
      <c r="C78" s="7"/>
    </row>
    <row r="81" spans="1:2" ht="14.25">
      <c r="A81" s="53"/>
      <c r="B81" s="53"/>
    </row>
    <row r="82" ht="14.25">
      <c r="A82" s="54"/>
    </row>
    <row r="83" spans="1:2" ht="14.25">
      <c r="A83" s="8"/>
      <c r="B83" s="8"/>
    </row>
  </sheetData>
  <sheetProtection/>
  <mergeCells count="3">
    <mergeCell ref="A74:C74"/>
    <mergeCell ref="A60:C60"/>
    <mergeCell ref="A56:B56"/>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18.xml><?xml version="1.0" encoding="utf-8"?>
<worksheet xmlns="http://schemas.openxmlformats.org/spreadsheetml/2006/main" xmlns:r="http://schemas.openxmlformats.org/officeDocument/2006/relationships">
  <dimension ref="A1:G89"/>
  <sheetViews>
    <sheetView workbookViewId="0" topLeftCell="A1">
      <selection activeCell="A1" sqref="A1"/>
    </sheetView>
  </sheetViews>
  <sheetFormatPr defaultColWidth="9.140625" defaultRowHeight="15"/>
  <cols>
    <col min="1" max="1" width="43.28125" style="1" customWidth="1"/>
    <col min="2" max="2" width="26.421875" style="1" customWidth="1"/>
    <col min="3" max="3" width="19.28125" style="1" customWidth="1"/>
    <col min="4" max="16384" width="9.140625" style="1" customWidth="1"/>
  </cols>
  <sheetData>
    <row r="1" ht="11.25" customHeight="1">
      <c r="A1" s="1" t="s">
        <v>334</v>
      </c>
    </row>
    <row r="2" spans="1:3" ht="14.25">
      <c r="A2" s="78" t="s">
        <v>242</v>
      </c>
      <c r="B2" s="78"/>
      <c r="C2" s="79"/>
    </row>
    <row r="3" spans="2:3" s="9" customFormat="1" ht="15" customHeight="1">
      <c r="B3" s="42" t="s">
        <v>0</v>
      </c>
      <c r="C3" s="26"/>
    </row>
    <row r="4" spans="1:3" ht="27" customHeight="1">
      <c r="A4" s="35" t="s">
        <v>3</v>
      </c>
      <c r="B4" s="15" t="s">
        <v>2</v>
      </c>
      <c r="C4" s="15" t="s">
        <v>1</v>
      </c>
    </row>
    <row r="5" spans="1:3" ht="14.25">
      <c r="A5" s="11" t="s">
        <v>92</v>
      </c>
      <c r="B5" s="43">
        <v>14219.867999999999</v>
      </c>
      <c r="C5" s="29">
        <v>17.558492858825524</v>
      </c>
    </row>
    <row r="6" spans="1:3" ht="14.25">
      <c r="A6" s="16" t="s">
        <v>93</v>
      </c>
      <c r="B6" s="44">
        <v>14051.393</v>
      </c>
      <c r="C6" s="29">
        <v>17.350462300145892</v>
      </c>
    </row>
    <row r="7" spans="1:3" ht="14.25">
      <c r="A7" s="16" t="s">
        <v>68</v>
      </c>
      <c r="B7" s="44">
        <v>7269</v>
      </c>
      <c r="C7" s="29">
        <v>8.975658887326011</v>
      </c>
    </row>
    <row r="8" spans="1:3" ht="14.25">
      <c r="A8" s="16" t="s">
        <v>94</v>
      </c>
      <c r="B8" s="44">
        <v>7100.3679999999995</v>
      </c>
      <c r="C8" s="29">
        <v>8.767434467256185</v>
      </c>
    </row>
    <row r="9" spans="1:3" ht="14.25">
      <c r="A9" s="16" t="s">
        <v>95</v>
      </c>
      <c r="B9" s="44">
        <v>5909.862</v>
      </c>
      <c r="C9" s="29">
        <v>7.297414415073638</v>
      </c>
    </row>
    <row r="10" spans="1:3" ht="14.25">
      <c r="A10" s="16" t="s">
        <v>69</v>
      </c>
      <c r="B10" s="44">
        <v>4281.702</v>
      </c>
      <c r="C10" s="29">
        <v>5.286985363761392</v>
      </c>
    </row>
    <row r="11" spans="1:3" ht="14.25">
      <c r="A11" s="16" t="s">
        <v>96</v>
      </c>
      <c r="B11" s="44">
        <v>4211.206</v>
      </c>
      <c r="C11" s="29">
        <v>5.19993789520713</v>
      </c>
    </row>
    <row r="12" spans="1:3" ht="14.25">
      <c r="A12" s="16" t="s">
        <v>128</v>
      </c>
      <c r="B12" s="44">
        <v>3045.537</v>
      </c>
      <c r="C12" s="29">
        <v>3.7605862210386842</v>
      </c>
    </row>
    <row r="13" spans="1:3" ht="14.25">
      <c r="A13" s="16" t="s">
        <v>15</v>
      </c>
      <c r="B13" s="44">
        <v>2550.207</v>
      </c>
      <c r="C13" s="29">
        <v>3.148959708910579</v>
      </c>
    </row>
    <row r="14" spans="1:3" ht="14.25">
      <c r="A14" s="16" t="s">
        <v>97</v>
      </c>
      <c r="B14" s="44">
        <v>1800.571</v>
      </c>
      <c r="C14" s="29">
        <v>2.2233197273918672</v>
      </c>
    </row>
    <row r="15" spans="1:3" ht="14.25">
      <c r="A15" s="16" t="s">
        <v>98</v>
      </c>
      <c r="B15" s="44">
        <v>1642.145</v>
      </c>
      <c r="C15" s="29">
        <v>2.027697532470487</v>
      </c>
    </row>
    <row r="16" spans="1:3" ht="14.25">
      <c r="A16" s="16" t="s">
        <v>19</v>
      </c>
      <c r="B16" s="44">
        <v>1615.8290000000002</v>
      </c>
      <c r="C16" s="29">
        <v>1.9952029060736145</v>
      </c>
    </row>
    <row r="17" spans="1:3" ht="14.25">
      <c r="A17" s="16" t="s">
        <v>99</v>
      </c>
      <c r="B17" s="44">
        <v>1604.205</v>
      </c>
      <c r="C17" s="29">
        <v>1.980849754483811</v>
      </c>
    </row>
    <row r="18" spans="1:3" ht="14.25">
      <c r="A18" s="16" t="s">
        <v>100</v>
      </c>
      <c r="B18" s="44">
        <v>1588.486</v>
      </c>
      <c r="C18" s="29">
        <v>1.961440154531978</v>
      </c>
    </row>
    <row r="19" spans="1:3" ht="14.25">
      <c r="A19" s="16" t="s">
        <v>101</v>
      </c>
      <c r="B19" s="44">
        <v>1341.035</v>
      </c>
      <c r="C19" s="29">
        <v>1.6558911426558311</v>
      </c>
    </row>
    <row r="20" spans="1:3" ht="14.25">
      <c r="A20" s="16" t="s">
        <v>72</v>
      </c>
      <c r="B20" s="44">
        <v>1171.051</v>
      </c>
      <c r="C20" s="29">
        <v>1.4459972920156847</v>
      </c>
    </row>
    <row r="21" spans="1:3" ht="14.25">
      <c r="A21" s="16" t="s">
        <v>102</v>
      </c>
      <c r="B21" s="44">
        <v>1078.81</v>
      </c>
      <c r="C21" s="29">
        <v>1.3320994035267815</v>
      </c>
    </row>
    <row r="22" spans="1:7" ht="14.25">
      <c r="A22" s="16" t="s">
        <v>103</v>
      </c>
      <c r="B22" s="44">
        <v>886.733</v>
      </c>
      <c r="C22" s="29">
        <v>1.0949254274501659</v>
      </c>
      <c r="G22" s="10"/>
    </row>
    <row r="23" spans="1:3" ht="14.25">
      <c r="A23" s="16" t="s">
        <v>105</v>
      </c>
      <c r="B23" s="44">
        <v>747.275</v>
      </c>
      <c r="C23" s="29">
        <v>0.9227246519502744</v>
      </c>
    </row>
    <row r="24" spans="1:3" ht="14.25">
      <c r="A24" s="16" t="s">
        <v>73</v>
      </c>
      <c r="B24" s="44">
        <v>687.912</v>
      </c>
      <c r="C24" s="29">
        <v>0.8494240550967411</v>
      </c>
    </row>
    <row r="25" spans="1:3" ht="14.25">
      <c r="A25" s="16" t="s">
        <v>107</v>
      </c>
      <c r="B25" s="44">
        <v>571.765</v>
      </c>
      <c r="C25" s="29">
        <v>0.7060073742897175</v>
      </c>
    </row>
    <row r="26" spans="1:3" ht="14.25">
      <c r="A26" s="16" t="s">
        <v>104</v>
      </c>
      <c r="B26" s="44">
        <v>525.6189999999999</v>
      </c>
      <c r="C26" s="29">
        <v>0.6490269430041835</v>
      </c>
    </row>
    <row r="27" spans="1:3" ht="14.25">
      <c r="A27" s="16" t="s">
        <v>106</v>
      </c>
      <c r="B27" s="44">
        <v>513.059</v>
      </c>
      <c r="C27" s="29">
        <v>0.6335180317887736</v>
      </c>
    </row>
    <row r="28" spans="1:3" ht="14.25">
      <c r="A28" s="16" t="s">
        <v>108</v>
      </c>
      <c r="B28" s="44">
        <v>478.278</v>
      </c>
      <c r="C28" s="29">
        <v>0.590570942538521</v>
      </c>
    </row>
    <row r="29" spans="1:3" ht="14.25">
      <c r="A29" s="16" t="s">
        <v>109</v>
      </c>
      <c r="B29" s="44">
        <v>435.206</v>
      </c>
      <c r="C29" s="29">
        <v>0.5373862431858033</v>
      </c>
    </row>
    <row r="30" spans="1:3" ht="14.25">
      <c r="A30" s="16" t="s">
        <v>110</v>
      </c>
      <c r="B30" s="44">
        <v>393.093</v>
      </c>
      <c r="C30" s="29">
        <v>0.48538570353496274</v>
      </c>
    </row>
    <row r="31" spans="1:3" ht="14.25">
      <c r="A31" s="16" t="s">
        <v>111</v>
      </c>
      <c r="B31" s="44">
        <v>334.742</v>
      </c>
      <c r="C31" s="29">
        <v>0.41333471003732064</v>
      </c>
    </row>
    <row r="32" spans="1:3" ht="14.25">
      <c r="A32" s="16" t="s">
        <v>113</v>
      </c>
      <c r="B32" s="44">
        <v>284.248</v>
      </c>
      <c r="C32" s="29">
        <v>0.3509854295507833</v>
      </c>
    </row>
    <row r="33" spans="1:3" ht="14.25">
      <c r="A33" s="16" t="s">
        <v>112</v>
      </c>
      <c r="B33" s="44">
        <v>272.699</v>
      </c>
      <c r="C33" s="29">
        <v>0.3367248869053399</v>
      </c>
    </row>
    <row r="34" spans="1:3" ht="14.25">
      <c r="A34" s="16" t="s">
        <v>114</v>
      </c>
      <c r="B34" s="44">
        <v>235.268</v>
      </c>
      <c r="C34" s="29">
        <v>0.2905056149543838</v>
      </c>
    </row>
    <row r="35" spans="1:3" ht="14.25">
      <c r="A35" s="16" t="s">
        <v>116</v>
      </c>
      <c r="B35" s="44">
        <v>208.275</v>
      </c>
      <c r="C35" s="29">
        <v>0.2571750384864252</v>
      </c>
    </row>
    <row r="36" spans="1:3" ht="14.25">
      <c r="A36" s="16" t="s">
        <v>117</v>
      </c>
      <c r="B36" s="44">
        <v>190.171</v>
      </c>
      <c r="C36" s="29">
        <v>0.23482047410395857</v>
      </c>
    </row>
    <row r="37" spans="1:3" ht="14.25">
      <c r="A37" s="16" t="s">
        <v>115</v>
      </c>
      <c r="B37" s="44">
        <v>189.597</v>
      </c>
      <c r="C37" s="29">
        <v>0.23411170698312694</v>
      </c>
    </row>
    <row r="38" spans="1:3" ht="14.25">
      <c r="A38" s="16" t="s">
        <v>118</v>
      </c>
      <c r="B38" s="44">
        <v>152.92</v>
      </c>
      <c r="C38" s="29">
        <v>0.18882346361946534</v>
      </c>
    </row>
    <row r="39" spans="1:3" ht="14.25">
      <c r="A39" s="16" t="s">
        <v>40</v>
      </c>
      <c r="B39" s="44">
        <v>142.453</v>
      </c>
      <c r="C39" s="29">
        <v>0.17589895934464883</v>
      </c>
    </row>
    <row r="40" spans="1:3" ht="14.25">
      <c r="A40" s="16" t="s">
        <v>119</v>
      </c>
      <c r="B40" s="44">
        <v>80.078</v>
      </c>
      <c r="C40" s="29">
        <v>0.09887918728563659</v>
      </c>
    </row>
    <row r="41" spans="1:3" ht="14.25">
      <c r="A41" s="16" t="s">
        <v>121</v>
      </c>
      <c r="B41" s="44">
        <v>43.301</v>
      </c>
      <c r="C41" s="29">
        <v>0.05346746532949562</v>
      </c>
    </row>
    <row r="42" spans="1:3" ht="14.25">
      <c r="A42" s="16" t="s">
        <v>120</v>
      </c>
      <c r="B42" s="44">
        <v>42.957</v>
      </c>
      <c r="C42" s="29">
        <v>0.05304269897136655</v>
      </c>
    </row>
    <row r="43" spans="1:3" ht="14.25">
      <c r="A43" s="16" t="s">
        <v>122</v>
      </c>
      <c r="B43" s="44">
        <v>25.306</v>
      </c>
      <c r="C43" s="29">
        <v>0.03124749261283148</v>
      </c>
    </row>
    <row r="44" spans="1:3" ht="14.25">
      <c r="A44" s="16" t="s">
        <v>123</v>
      </c>
      <c r="B44" s="44">
        <v>0.915</v>
      </c>
      <c r="C44" s="29">
        <v>0.0011298291211863118</v>
      </c>
    </row>
    <row r="45" spans="1:3" ht="14.25">
      <c r="A45" s="16" t="s">
        <v>129</v>
      </c>
      <c r="B45" s="44">
        <v>0</v>
      </c>
      <c r="C45" s="29">
        <v>0</v>
      </c>
    </row>
    <row r="46" spans="1:3" ht="14.25">
      <c r="A46" s="16" t="s">
        <v>46</v>
      </c>
      <c r="B46" s="44">
        <v>0</v>
      </c>
      <c r="C46" s="29">
        <v>0</v>
      </c>
    </row>
    <row r="47" spans="1:3" ht="14.25">
      <c r="A47" s="16" t="s">
        <v>130</v>
      </c>
      <c r="B47" s="44">
        <v>0</v>
      </c>
      <c r="C47" s="29">
        <v>0</v>
      </c>
    </row>
    <row r="48" spans="1:3" ht="14.25">
      <c r="A48" s="16" t="s">
        <v>131</v>
      </c>
      <c r="B48" s="44">
        <v>0</v>
      </c>
      <c r="C48" s="29">
        <v>0</v>
      </c>
    </row>
    <row r="49" spans="1:3" ht="14.25">
      <c r="A49" s="16" t="s">
        <v>132</v>
      </c>
      <c r="B49" s="44">
        <v>0</v>
      </c>
      <c r="C49" s="29">
        <v>0</v>
      </c>
    </row>
    <row r="50" spans="1:3" ht="15" thickBot="1">
      <c r="A50" s="18" t="s">
        <v>47</v>
      </c>
      <c r="B50" s="47">
        <v>80985.69799999996</v>
      </c>
      <c r="C50" s="48">
        <v>100</v>
      </c>
    </row>
    <row r="51" ht="11.25" customHeight="1" thickTop="1"/>
    <row r="52" ht="14.25">
      <c r="A52" s="34" t="s">
        <v>48</v>
      </c>
    </row>
    <row r="56" ht="14.25">
      <c r="A56" s="35" t="s">
        <v>127</v>
      </c>
    </row>
    <row r="57" spans="1:3" ht="14.25" customHeight="1">
      <c r="A57" s="49" t="s">
        <v>337</v>
      </c>
      <c r="B57" s="49"/>
      <c r="C57" s="49"/>
    </row>
    <row r="58" spans="1:3" ht="15" customHeight="1">
      <c r="A58" s="49" t="s">
        <v>338</v>
      </c>
      <c r="B58" s="49"/>
      <c r="C58" s="49"/>
    </row>
    <row r="59" spans="1:3" ht="13.5" customHeight="1">
      <c r="A59" s="49" t="s">
        <v>133</v>
      </c>
      <c r="B59" s="49"/>
      <c r="C59" s="49"/>
    </row>
    <row r="60" spans="1:3" ht="27" customHeight="1">
      <c r="A60" s="84" t="s">
        <v>339</v>
      </c>
      <c r="B60" s="84"/>
      <c r="C60" s="49"/>
    </row>
    <row r="61" spans="1:3" ht="16.5" customHeight="1">
      <c r="A61" s="49" t="s">
        <v>340</v>
      </c>
      <c r="B61" s="49"/>
      <c r="C61" s="49"/>
    </row>
    <row r="62" spans="1:3" ht="12.75" customHeight="1">
      <c r="A62" s="49" t="s">
        <v>341</v>
      </c>
      <c r="B62" s="49"/>
      <c r="C62" s="49"/>
    </row>
    <row r="63" spans="1:3" ht="12.75" customHeight="1">
      <c r="A63" s="49" t="s">
        <v>342</v>
      </c>
      <c r="B63" s="49"/>
      <c r="C63" s="49"/>
    </row>
    <row r="64" spans="1:3" ht="12.75" customHeight="1">
      <c r="A64" s="49" t="s">
        <v>343</v>
      </c>
      <c r="B64" s="49"/>
      <c r="C64" s="49"/>
    </row>
    <row r="65" spans="1:3" ht="14.25" customHeight="1">
      <c r="A65" s="49" t="s">
        <v>344</v>
      </c>
      <c r="B65" s="49"/>
      <c r="C65" s="49"/>
    </row>
    <row r="66" spans="1:3" ht="24.75" customHeight="1">
      <c r="A66" s="84" t="s">
        <v>345</v>
      </c>
      <c r="B66" s="84"/>
      <c r="C66" s="84"/>
    </row>
    <row r="67" spans="1:3" ht="14.25">
      <c r="A67" s="7"/>
      <c r="B67" s="7"/>
      <c r="C67" s="7"/>
    </row>
    <row r="68" spans="1:3" ht="14.25">
      <c r="A68" s="7"/>
      <c r="B68" s="7"/>
      <c r="C68" s="7"/>
    </row>
    <row r="69" spans="2:3" ht="14.25">
      <c r="B69" s="42" t="s">
        <v>0</v>
      </c>
      <c r="C69" s="7"/>
    </row>
    <row r="70" spans="1:3" ht="25.5" customHeight="1">
      <c r="A70" s="35" t="s">
        <v>55</v>
      </c>
      <c r="B70" s="15" t="s">
        <v>2</v>
      </c>
      <c r="C70" s="15" t="s">
        <v>1</v>
      </c>
    </row>
    <row r="71" spans="1:3" ht="14.25">
      <c r="A71" s="11" t="s">
        <v>125</v>
      </c>
      <c r="B71" s="43">
        <v>5910</v>
      </c>
      <c r="C71" s="52">
        <f aca="true" t="shared" si="0" ref="C71:C76">B71/$B$50*100</f>
        <v>7.297584815531259</v>
      </c>
    </row>
    <row r="72" spans="1:3" ht="14.25">
      <c r="A72" s="16" t="s">
        <v>62</v>
      </c>
      <c r="B72" s="44">
        <v>4734</v>
      </c>
      <c r="C72" s="17">
        <f t="shared" si="0"/>
        <v>5.84547656797377</v>
      </c>
    </row>
    <row r="73" spans="1:3" ht="14.25">
      <c r="A73" s="16" t="s">
        <v>60</v>
      </c>
      <c r="B73" s="44">
        <v>625</v>
      </c>
      <c r="C73" s="17">
        <f t="shared" si="0"/>
        <v>0.7717412029961146</v>
      </c>
    </row>
    <row r="74" spans="1:3" ht="14.25">
      <c r="A74" s="16" t="s">
        <v>126</v>
      </c>
      <c r="B74" s="44">
        <v>388</v>
      </c>
      <c r="C74" s="17">
        <f t="shared" si="0"/>
        <v>0.47909693881998794</v>
      </c>
    </row>
    <row r="75" spans="1:3" ht="14.25">
      <c r="A75" s="45" t="s">
        <v>139</v>
      </c>
      <c r="B75" s="46">
        <v>185</v>
      </c>
      <c r="C75" s="17">
        <f t="shared" si="0"/>
        <v>0.22843539608684993</v>
      </c>
    </row>
    <row r="76" spans="1:3" ht="15" thickBot="1">
      <c r="A76" s="18" t="s">
        <v>47</v>
      </c>
      <c r="B76" s="19">
        <f>SUM(B71:B75)</f>
        <v>11842</v>
      </c>
      <c r="C76" s="20">
        <f t="shared" si="0"/>
        <v>14.622334921407981</v>
      </c>
    </row>
    <row r="77" spans="1:3" ht="15" thickTop="1">
      <c r="A77" s="35"/>
      <c r="B77" s="7"/>
      <c r="C77" s="7"/>
    </row>
    <row r="78" spans="1:3" ht="14.25">
      <c r="A78" s="35" t="s">
        <v>65</v>
      </c>
      <c r="B78" s="7"/>
      <c r="C78" s="7"/>
    </row>
    <row r="79" spans="1:3" ht="12" customHeight="1">
      <c r="A79" s="16" t="s">
        <v>346</v>
      </c>
      <c r="B79" s="16"/>
      <c r="C79" s="16"/>
    </row>
    <row r="80" spans="1:3" ht="25.5" customHeight="1">
      <c r="A80" s="84" t="s">
        <v>347</v>
      </c>
      <c r="B80" s="84"/>
      <c r="C80" s="84"/>
    </row>
    <row r="81" spans="1:3" ht="12.75" customHeight="1">
      <c r="A81" s="16" t="s">
        <v>348</v>
      </c>
      <c r="B81" s="16"/>
      <c r="C81" s="16"/>
    </row>
    <row r="82" spans="1:3" ht="12" customHeight="1">
      <c r="A82" s="16" t="s">
        <v>349</v>
      </c>
      <c r="B82" s="16"/>
      <c r="C82" s="16"/>
    </row>
    <row r="83" spans="1:3" ht="13.5" customHeight="1">
      <c r="A83" s="16" t="s">
        <v>350</v>
      </c>
      <c r="B83" s="16"/>
      <c r="C83" s="16"/>
    </row>
    <row r="84" spans="1:3" ht="14.25">
      <c r="A84" s="7"/>
      <c r="B84" s="7"/>
      <c r="C84" s="7"/>
    </row>
    <row r="87" ht="14.25">
      <c r="A87" s="53"/>
    </row>
    <row r="88" ht="14.25">
      <c r="A88" s="54"/>
    </row>
    <row r="89" spans="1:2" ht="14.25">
      <c r="A89" s="8"/>
      <c r="B89" s="8"/>
    </row>
  </sheetData>
  <sheetProtection/>
  <mergeCells count="3">
    <mergeCell ref="A66:C66"/>
    <mergeCell ref="A80:C80"/>
    <mergeCell ref="A60:B60"/>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19.xml><?xml version="1.0" encoding="utf-8"?>
<worksheet xmlns="http://schemas.openxmlformats.org/spreadsheetml/2006/main" xmlns:r="http://schemas.openxmlformats.org/officeDocument/2006/relationships">
  <dimension ref="A1:D91"/>
  <sheetViews>
    <sheetView workbookViewId="0" topLeftCell="A1">
      <selection activeCell="A1" sqref="A1"/>
    </sheetView>
  </sheetViews>
  <sheetFormatPr defaultColWidth="9.140625" defaultRowHeight="15"/>
  <cols>
    <col min="1" max="1" width="43.28125" style="1" customWidth="1"/>
    <col min="2" max="2" width="26.421875" style="1" customWidth="1"/>
    <col min="3" max="3" width="19.28125" style="1" customWidth="1"/>
    <col min="4" max="16384" width="9.140625" style="1" customWidth="1"/>
  </cols>
  <sheetData>
    <row r="1" ht="11.25" customHeight="1">
      <c r="A1" s="1" t="s">
        <v>334</v>
      </c>
    </row>
    <row r="2" spans="1:3" ht="14.25">
      <c r="A2" s="78" t="s">
        <v>246</v>
      </c>
      <c r="B2" s="78"/>
      <c r="C2" s="79"/>
    </row>
    <row r="3" spans="2:3" s="9" customFormat="1" ht="15" customHeight="1">
      <c r="B3" s="42" t="s">
        <v>0</v>
      </c>
      <c r="C3" s="26"/>
    </row>
    <row r="4" spans="1:3" ht="27" customHeight="1">
      <c r="A4" s="35" t="s">
        <v>3</v>
      </c>
      <c r="B4" s="15" t="s">
        <v>2</v>
      </c>
      <c r="C4" s="15" t="s">
        <v>1</v>
      </c>
    </row>
    <row r="5" spans="1:3" ht="14.25">
      <c r="A5" s="11" t="s">
        <v>5</v>
      </c>
      <c r="B5" s="43">
        <v>13144</v>
      </c>
      <c r="C5" s="29">
        <v>17.396828758239142</v>
      </c>
    </row>
    <row r="6" spans="1:3" ht="14.25">
      <c r="A6" s="16" t="s">
        <v>6</v>
      </c>
      <c r="B6" s="44">
        <v>12973</v>
      </c>
      <c r="C6" s="29">
        <v>17.170500569129366</v>
      </c>
    </row>
    <row r="7" spans="1:3" ht="14.25">
      <c r="A7" s="16" t="s">
        <v>141</v>
      </c>
      <c r="B7" s="44">
        <v>6004</v>
      </c>
      <c r="C7" s="29">
        <v>7.946634195409906</v>
      </c>
    </row>
    <row r="8" spans="1:3" ht="14.25">
      <c r="A8" s="16" t="s">
        <v>95</v>
      </c>
      <c r="B8" s="44">
        <v>5746</v>
      </c>
      <c r="C8" s="29">
        <v>7.605156576753052</v>
      </c>
    </row>
    <row r="9" spans="1:3" ht="14.25">
      <c r="A9" s="16" t="s">
        <v>10</v>
      </c>
      <c r="B9" s="44">
        <v>3931</v>
      </c>
      <c r="C9" s="29">
        <v>5.202901236201922</v>
      </c>
    </row>
    <row r="10" spans="1:3" ht="14.25">
      <c r="A10" s="16" t="s">
        <v>142</v>
      </c>
      <c r="B10" s="44">
        <v>3775</v>
      </c>
      <c r="C10" s="29">
        <v>4.996426397014056</v>
      </c>
    </row>
    <row r="11" spans="1:3" ht="14.25">
      <c r="A11" s="16" t="s">
        <v>70</v>
      </c>
      <c r="B11" s="44">
        <v>2914</v>
      </c>
      <c r="C11" s="29">
        <v>3.856844111496413</v>
      </c>
    </row>
    <row r="12" spans="1:3" ht="14.25">
      <c r="A12" s="16" t="s">
        <v>143</v>
      </c>
      <c r="B12" s="44">
        <v>2648</v>
      </c>
      <c r="C12" s="29">
        <v>3.5047780395478734</v>
      </c>
    </row>
    <row r="13" spans="1:3" ht="14.25">
      <c r="A13" s="16" t="s">
        <v>15</v>
      </c>
      <c r="B13" s="44">
        <v>2334</v>
      </c>
      <c r="C13" s="29">
        <v>3.0891812478492207</v>
      </c>
    </row>
    <row r="14" spans="1:3" ht="14.25">
      <c r="A14" s="16" t="s">
        <v>144</v>
      </c>
      <c r="B14" s="44">
        <v>1994</v>
      </c>
      <c r="C14" s="29">
        <v>2.63917198295259</v>
      </c>
    </row>
    <row r="15" spans="1:3" ht="14.25">
      <c r="A15" s="16" t="s">
        <v>145</v>
      </c>
      <c r="B15" s="44">
        <v>1976</v>
      </c>
      <c r="C15" s="29">
        <v>2.615347963046298</v>
      </c>
    </row>
    <row r="16" spans="1:3" ht="14.25">
      <c r="A16" s="16" t="s">
        <v>146</v>
      </c>
      <c r="B16" s="44">
        <v>1695</v>
      </c>
      <c r="C16" s="29">
        <v>2.2434285411758474</v>
      </c>
    </row>
    <row r="17" spans="1:3" ht="14.25">
      <c r="A17" s="16" t="s">
        <v>16</v>
      </c>
      <c r="B17" s="44">
        <v>1575</v>
      </c>
      <c r="C17" s="29">
        <v>2.0846017418005665</v>
      </c>
    </row>
    <row r="18" spans="1:3" ht="14.25">
      <c r="A18" s="16" t="s">
        <v>99</v>
      </c>
      <c r="B18" s="44">
        <v>1525</v>
      </c>
      <c r="C18" s="29">
        <v>2.0184239087275326</v>
      </c>
    </row>
    <row r="19" spans="1:3" ht="14.25">
      <c r="A19" s="16" t="s">
        <v>147</v>
      </c>
      <c r="B19" s="44">
        <v>1522</v>
      </c>
      <c r="C19" s="29">
        <v>2.0144532387431506</v>
      </c>
    </row>
    <row r="20" spans="1:3" ht="14.25">
      <c r="A20" s="16" t="s">
        <v>19</v>
      </c>
      <c r="B20" s="44">
        <v>1293</v>
      </c>
      <c r="C20" s="29">
        <v>1.7113587632686555</v>
      </c>
    </row>
    <row r="21" spans="1:3" ht="14.25">
      <c r="A21" s="16" t="s">
        <v>101</v>
      </c>
      <c r="B21" s="44">
        <v>1239</v>
      </c>
      <c r="C21" s="29">
        <v>1.639886703549779</v>
      </c>
    </row>
    <row r="22" spans="1:3" ht="14.25">
      <c r="A22" s="16" t="s">
        <v>148</v>
      </c>
      <c r="B22" s="44">
        <v>1070</v>
      </c>
      <c r="C22" s="29">
        <v>1.4162056277629245</v>
      </c>
    </row>
    <row r="23" spans="1:3" ht="14.25">
      <c r="A23" s="16" t="s">
        <v>149</v>
      </c>
      <c r="B23" s="44">
        <v>1004</v>
      </c>
      <c r="C23" s="29">
        <v>1.32885088810652</v>
      </c>
    </row>
    <row r="24" spans="1:3" ht="14.25">
      <c r="A24" s="16" t="s">
        <v>23</v>
      </c>
      <c r="B24" s="44">
        <v>821</v>
      </c>
      <c r="C24" s="29">
        <v>1.0866400190592158</v>
      </c>
    </row>
    <row r="25" spans="1:3" ht="14.25">
      <c r="A25" s="16" t="s">
        <v>105</v>
      </c>
      <c r="B25" s="44">
        <v>723</v>
      </c>
      <c r="C25" s="29">
        <v>0.9569314662360696</v>
      </c>
    </row>
    <row r="26" spans="1:3" ht="14.25">
      <c r="A26" s="16" t="s">
        <v>73</v>
      </c>
      <c r="B26" s="44">
        <v>675</v>
      </c>
      <c r="C26" s="29">
        <v>0.893400746485957</v>
      </c>
    </row>
    <row r="27" spans="1:3" ht="14.25">
      <c r="A27" s="16" t="s">
        <v>107</v>
      </c>
      <c r="B27" s="44">
        <v>508</v>
      </c>
      <c r="C27" s="29">
        <v>0.672366784022024</v>
      </c>
    </row>
    <row r="28" spans="1:3" ht="14.25">
      <c r="A28" s="16" t="s">
        <v>104</v>
      </c>
      <c r="B28" s="44">
        <v>460</v>
      </c>
      <c r="C28" s="29">
        <v>0.6088360642719115</v>
      </c>
    </row>
    <row r="29" spans="1:3" ht="14.25">
      <c r="A29" s="16" t="s">
        <v>29</v>
      </c>
      <c r="B29" s="44">
        <v>454</v>
      </c>
      <c r="C29" s="29">
        <v>0.6008947243031474</v>
      </c>
    </row>
    <row r="30" spans="1:3" ht="14.25">
      <c r="A30" s="16" t="s">
        <v>150</v>
      </c>
      <c r="B30" s="44">
        <v>450</v>
      </c>
      <c r="C30" s="29">
        <v>0.5956004976573047</v>
      </c>
    </row>
    <row r="31" spans="1:3" ht="14.25">
      <c r="A31" s="16" t="s">
        <v>109</v>
      </c>
      <c r="B31" s="44">
        <v>446</v>
      </c>
      <c r="C31" s="29">
        <v>0.5903062710114619</v>
      </c>
    </row>
    <row r="32" spans="1:3" ht="14.25">
      <c r="A32" s="16" t="s">
        <v>151</v>
      </c>
      <c r="B32" s="44">
        <v>369</v>
      </c>
      <c r="C32" s="29">
        <v>0.48839240807898987</v>
      </c>
    </row>
    <row r="33" spans="1:3" ht="14.25">
      <c r="A33" s="16" t="s">
        <v>152</v>
      </c>
      <c r="B33" s="44">
        <v>323</v>
      </c>
      <c r="C33" s="29">
        <v>0.4275088016517987</v>
      </c>
    </row>
    <row r="34" spans="1:3" ht="14.25">
      <c r="A34" s="16" t="s">
        <v>153</v>
      </c>
      <c r="B34" s="44">
        <v>277</v>
      </c>
      <c r="C34" s="29">
        <v>0.36662519522460757</v>
      </c>
    </row>
    <row r="35" spans="1:3" ht="14.25">
      <c r="A35" s="16" t="s">
        <v>32</v>
      </c>
      <c r="B35" s="44">
        <v>258</v>
      </c>
      <c r="C35" s="29">
        <v>0.3414776186568547</v>
      </c>
    </row>
    <row r="36" spans="1:3" ht="14.25">
      <c r="A36" s="16" t="s">
        <v>154</v>
      </c>
      <c r="B36" s="44">
        <v>216</v>
      </c>
      <c r="C36" s="29">
        <v>0.28588823887550624</v>
      </c>
    </row>
    <row r="37" spans="1:3" ht="14.25">
      <c r="A37" s="16" t="s">
        <v>155</v>
      </c>
      <c r="B37" s="44">
        <v>204</v>
      </c>
      <c r="C37" s="29">
        <v>0.2700055589379781</v>
      </c>
    </row>
    <row r="38" spans="1:3" ht="14.25">
      <c r="A38" s="16" t="s">
        <v>46</v>
      </c>
      <c r="B38" s="44">
        <v>189</v>
      </c>
      <c r="C38" s="29">
        <v>0.25015220901606794</v>
      </c>
    </row>
    <row r="39" spans="1:3" ht="14.25">
      <c r="A39" s="16" t="s">
        <v>76</v>
      </c>
      <c r="B39" s="44">
        <v>185</v>
      </c>
      <c r="C39" s="29">
        <v>0.2448579823702253</v>
      </c>
    </row>
    <row r="40" spans="1:3" ht="14.25">
      <c r="A40" s="16" t="s">
        <v>117</v>
      </c>
      <c r="B40" s="44">
        <v>176</v>
      </c>
      <c r="C40" s="29">
        <v>0.23294597241707918</v>
      </c>
    </row>
    <row r="41" spans="1:3" ht="14.25">
      <c r="A41" s="16" t="s">
        <v>40</v>
      </c>
      <c r="B41" s="44">
        <v>136</v>
      </c>
      <c r="C41" s="29">
        <v>0.1800037059586521</v>
      </c>
    </row>
    <row r="42" spans="1:3" ht="14.25">
      <c r="A42" s="16" t="s">
        <v>156</v>
      </c>
      <c r="B42" s="44">
        <v>133</v>
      </c>
      <c r="C42" s="29">
        <v>0.17603303597427006</v>
      </c>
    </row>
    <row r="43" spans="1:3" ht="14.25">
      <c r="A43" s="16" t="s">
        <v>119</v>
      </c>
      <c r="B43" s="44">
        <v>85</v>
      </c>
      <c r="C43" s="29">
        <v>0.11250231622415756</v>
      </c>
    </row>
    <row r="44" spans="1:3" ht="14.25">
      <c r="A44" s="16" t="s">
        <v>42</v>
      </c>
      <c r="B44" s="44">
        <v>42</v>
      </c>
      <c r="C44" s="29">
        <v>0.05558937978134843</v>
      </c>
    </row>
    <row r="45" spans="1:3" ht="14.25">
      <c r="A45" s="16" t="s">
        <v>157</v>
      </c>
      <c r="B45" s="44">
        <v>39</v>
      </c>
      <c r="C45" s="29">
        <v>0.05161870979696641</v>
      </c>
    </row>
    <row r="46" spans="1:3" ht="14.25">
      <c r="A46" s="16" t="s">
        <v>158</v>
      </c>
      <c r="B46" s="44">
        <v>24</v>
      </c>
      <c r="C46" s="29">
        <v>0.03176535987505625</v>
      </c>
    </row>
    <row r="47" spans="1:3" ht="14.25">
      <c r="A47" s="16" t="s">
        <v>45</v>
      </c>
      <c r="B47" s="44">
        <v>1</v>
      </c>
      <c r="C47" s="29">
        <v>0.001323556661460677</v>
      </c>
    </row>
    <row r="48" spans="1:3" ht="14.25">
      <c r="A48" s="16" t="s">
        <v>129</v>
      </c>
      <c r="B48" s="44">
        <v>0</v>
      </c>
      <c r="C48" s="29">
        <v>0</v>
      </c>
    </row>
    <row r="49" spans="1:3" ht="14.25">
      <c r="A49" s="16" t="s">
        <v>130</v>
      </c>
      <c r="B49" s="44">
        <v>0</v>
      </c>
      <c r="C49" s="29">
        <v>0</v>
      </c>
    </row>
    <row r="50" spans="1:3" ht="14.25">
      <c r="A50" s="16" t="s">
        <v>131</v>
      </c>
      <c r="B50" s="44">
        <v>0</v>
      </c>
      <c r="C50" s="29">
        <v>0</v>
      </c>
    </row>
    <row r="51" spans="1:3" ht="14.25">
      <c r="A51" s="45" t="s">
        <v>132</v>
      </c>
      <c r="B51" s="46">
        <v>0</v>
      </c>
      <c r="C51" s="31">
        <v>0</v>
      </c>
    </row>
    <row r="52" spans="1:3" ht="15" thickBot="1">
      <c r="A52" s="18" t="s">
        <v>47</v>
      </c>
      <c r="B52" s="47">
        <v>75554</v>
      </c>
      <c r="C52" s="56">
        <v>100</v>
      </c>
    </row>
    <row r="53" ht="11.25" customHeight="1" thickTop="1"/>
    <row r="54" ht="14.25">
      <c r="A54" s="34" t="s">
        <v>48</v>
      </c>
    </row>
    <row r="58" ht="14.25">
      <c r="A58" s="35" t="s">
        <v>140</v>
      </c>
    </row>
    <row r="59" spans="1:3" ht="15.75" customHeight="1">
      <c r="A59" s="49" t="s">
        <v>82</v>
      </c>
      <c r="B59" s="49"/>
      <c r="C59" s="49"/>
    </row>
    <row r="60" spans="1:3" ht="13.5" customHeight="1">
      <c r="A60" s="50" t="s">
        <v>49</v>
      </c>
      <c r="B60" s="49"/>
      <c r="C60" s="49"/>
    </row>
    <row r="61" spans="1:3" ht="13.5" customHeight="1">
      <c r="A61" s="50" t="s">
        <v>133</v>
      </c>
      <c r="B61" s="49"/>
      <c r="C61" s="49"/>
    </row>
    <row r="62" spans="1:3" ht="24" customHeight="1">
      <c r="A62" s="84" t="s">
        <v>134</v>
      </c>
      <c r="B62" s="84"/>
      <c r="C62" s="84"/>
    </row>
    <row r="63" spans="1:3" ht="13.5" customHeight="1">
      <c r="A63" s="50" t="s">
        <v>135</v>
      </c>
      <c r="B63" s="49"/>
      <c r="C63" s="49"/>
    </row>
    <row r="64" spans="1:3" ht="12.75" customHeight="1">
      <c r="A64" s="50" t="s">
        <v>136</v>
      </c>
      <c r="B64" s="49"/>
      <c r="C64" s="49"/>
    </row>
    <row r="65" spans="1:3" ht="12.75" customHeight="1">
      <c r="A65" s="50" t="s">
        <v>137</v>
      </c>
      <c r="B65" s="49"/>
      <c r="C65" s="49"/>
    </row>
    <row r="66" spans="1:3" ht="14.25">
      <c r="A66" s="49" t="s">
        <v>138</v>
      </c>
      <c r="B66" s="49"/>
      <c r="C66" s="49"/>
    </row>
    <row r="67" spans="1:3" ht="14.25">
      <c r="A67" s="7" t="s">
        <v>50</v>
      </c>
      <c r="B67" s="7"/>
      <c r="C67" s="7"/>
    </row>
    <row r="68" spans="1:3" ht="25.5" customHeight="1">
      <c r="A68" s="84" t="s">
        <v>85</v>
      </c>
      <c r="B68" s="84"/>
      <c r="C68" s="84"/>
    </row>
    <row r="69" spans="1:3" ht="14.25">
      <c r="A69" s="7"/>
      <c r="B69" s="7"/>
      <c r="C69" s="7"/>
    </row>
    <row r="70" spans="1:3" ht="14.25">
      <c r="A70" s="7"/>
      <c r="B70" s="7"/>
      <c r="C70" s="7"/>
    </row>
    <row r="71" spans="2:3" ht="14.25">
      <c r="B71" s="42" t="s">
        <v>0</v>
      </c>
      <c r="C71" s="7"/>
    </row>
    <row r="72" spans="1:3" ht="25.5" customHeight="1">
      <c r="A72" s="35" t="s">
        <v>55</v>
      </c>
      <c r="B72" s="15" t="s">
        <v>2</v>
      </c>
      <c r="C72" s="15" t="s">
        <v>1</v>
      </c>
    </row>
    <row r="73" spans="1:3" ht="14.25">
      <c r="A73" s="11" t="s">
        <v>68</v>
      </c>
      <c r="B73" s="43">
        <v>6618</v>
      </c>
      <c r="C73" s="52">
        <f aca="true" t="shared" si="0" ref="C73:C79">B73/$B$52*100</f>
        <v>8.75929798554676</v>
      </c>
    </row>
    <row r="74" spans="1:3" ht="14.25">
      <c r="A74" s="16" t="s">
        <v>125</v>
      </c>
      <c r="B74" s="44">
        <v>5746</v>
      </c>
      <c r="C74" s="17">
        <f t="shared" si="0"/>
        <v>7.605156576753052</v>
      </c>
    </row>
    <row r="75" spans="1:3" ht="14.25">
      <c r="A75" s="16" t="s">
        <v>62</v>
      </c>
      <c r="B75" s="44">
        <v>4467</v>
      </c>
      <c r="C75" s="17">
        <f t="shared" si="0"/>
        <v>5.912327606744845</v>
      </c>
    </row>
    <row r="76" spans="1:3" ht="14.25">
      <c r="A76" s="16" t="s">
        <v>60</v>
      </c>
      <c r="B76" s="44">
        <v>622</v>
      </c>
      <c r="C76" s="17">
        <f t="shared" si="0"/>
        <v>0.8232522434285412</v>
      </c>
    </row>
    <row r="77" spans="1:3" ht="14.25">
      <c r="A77" s="16" t="s">
        <v>126</v>
      </c>
      <c r="B77" s="44">
        <v>349</v>
      </c>
      <c r="C77" s="17">
        <f t="shared" si="0"/>
        <v>0.4619212748497763</v>
      </c>
    </row>
    <row r="78" spans="1:3" ht="14.25">
      <c r="A78" s="45" t="s">
        <v>159</v>
      </c>
      <c r="B78" s="46">
        <v>175</v>
      </c>
      <c r="C78" s="17">
        <f t="shared" si="0"/>
        <v>0.2316224157556185</v>
      </c>
    </row>
    <row r="79" spans="1:3" ht="15" thickBot="1">
      <c r="A79" s="18" t="s">
        <v>47</v>
      </c>
      <c r="B79" s="19">
        <f>SUM(B73:B78)</f>
        <v>17977</v>
      </c>
      <c r="C79" s="20">
        <f t="shared" si="0"/>
        <v>23.79357810307859</v>
      </c>
    </row>
    <row r="80" spans="1:3" ht="15" thickTop="1">
      <c r="A80" s="35"/>
      <c r="B80" s="7"/>
      <c r="C80" s="7"/>
    </row>
    <row r="81" spans="1:3" ht="14.25">
      <c r="A81" s="35" t="s">
        <v>65</v>
      </c>
      <c r="B81" s="7"/>
      <c r="C81" s="7"/>
    </row>
    <row r="82" spans="1:3" ht="15" customHeight="1">
      <c r="A82" s="50" t="s">
        <v>160</v>
      </c>
      <c r="B82" s="50"/>
      <c r="C82" s="50"/>
    </row>
    <row r="83" spans="1:3" ht="35.25" customHeight="1">
      <c r="A83" s="84" t="s">
        <v>265</v>
      </c>
      <c r="B83" s="84"/>
      <c r="C83" s="84"/>
    </row>
    <row r="84" spans="1:3" ht="12.75" customHeight="1">
      <c r="A84" s="50" t="s">
        <v>273</v>
      </c>
      <c r="B84" s="50"/>
      <c r="C84" s="50"/>
    </row>
    <row r="85" spans="1:3" ht="15" customHeight="1">
      <c r="A85" s="50" t="s">
        <v>275</v>
      </c>
      <c r="B85" s="50"/>
      <c r="C85" s="50"/>
    </row>
    <row r="86" spans="1:4" ht="17.25" customHeight="1">
      <c r="A86" s="50" t="s">
        <v>276</v>
      </c>
      <c r="B86" s="50"/>
      <c r="C86" s="50"/>
      <c r="D86" s="50"/>
    </row>
    <row r="89" spans="1:2" ht="14.25">
      <c r="A89" s="53"/>
      <c r="B89" s="53"/>
    </row>
    <row r="90" ht="14.25">
      <c r="A90" s="54"/>
    </row>
    <row r="91" spans="1:2" ht="14.25">
      <c r="A91" s="8"/>
      <c r="B91" s="8"/>
    </row>
  </sheetData>
  <sheetProtection/>
  <mergeCells count="3">
    <mergeCell ref="A68:C68"/>
    <mergeCell ref="A83:C83"/>
    <mergeCell ref="A62:C62"/>
  </mergeCells>
  <printOptions/>
  <pageMargins left="0.7" right="0.7" top="0.75" bottom="0.75" header="0.3" footer="0.3"/>
  <pageSetup horizontalDpi="600" verticalDpi="600" orientation="portrait" paperSize="9" scale="85" r:id="rId2"/>
  <headerFooter>
    <oddHeader>&amp;R
&amp;G</oddHeader>
  </headerFooter>
  <rowBreaks count="1" manualBreakCount="1">
    <brk id="88" max="2" man="1"/>
  </rowBreaks>
  <legacyDrawingHF r:id="rId1"/>
</worksheet>
</file>

<file path=xl/worksheets/sheet2.xml><?xml version="1.0" encoding="utf-8"?>
<worksheet xmlns="http://schemas.openxmlformats.org/spreadsheetml/2006/main" xmlns:r="http://schemas.openxmlformats.org/officeDocument/2006/relationships">
  <dimension ref="A1:C55"/>
  <sheetViews>
    <sheetView workbookViewId="0" topLeftCell="A1">
      <selection activeCell="A1" sqref="A1"/>
    </sheetView>
  </sheetViews>
  <sheetFormatPr defaultColWidth="9.140625" defaultRowHeight="15"/>
  <cols>
    <col min="1" max="1" width="58.421875" style="1" customWidth="1"/>
    <col min="2" max="2" width="18.57421875" style="1" customWidth="1"/>
    <col min="3" max="3" width="18.7109375" style="1" customWidth="1"/>
    <col min="4" max="16384" width="9.140625" style="1" customWidth="1"/>
  </cols>
  <sheetData>
    <row r="1" ht="14.25">
      <c r="A1" s="23" t="s">
        <v>334</v>
      </c>
    </row>
    <row r="2" spans="1:3" ht="14.25">
      <c r="A2" s="77" t="s">
        <v>351</v>
      </c>
      <c r="B2" s="78"/>
      <c r="C2" s="79"/>
    </row>
    <row r="3" spans="1:3" ht="15" customHeight="1">
      <c r="A3" s="24"/>
      <c r="B3" s="25" t="s">
        <v>0</v>
      </c>
      <c r="C3" s="26"/>
    </row>
    <row r="4" spans="1:3" ht="28.5">
      <c r="A4" s="27" t="s">
        <v>3</v>
      </c>
      <c r="B4" s="28" t="s">
        <v>2</v>
      </c>
      <c r="C4" s="28" t="s">
        <v>1</v>
      </c>
    </row>
    <row r="5" spans="1:3" ht="14.25">
      <c r="A5" s="29" t="s">
        <v>6</v>
      </c>
      <c r="B5" s="30">
        <v>41309.9453125</v>
      </c>
      <c r="C5" s="29">
        <v>19.080699920654297</v>
      </c>
    </row>
    <row r="6" spans="1:3" ht="14.25">
      <c r="A6" s="29" t="s">
        <v>67</v>
      </c>
      <c r="B6" s="30">
        <v>35324</v>
      </c>
      <c r="C6" s="29">
        <v>16.315845489501953</v>
      </c>
    </row>
    <row r="7" spans="1:3" ht="14.25">
      <c r="A7" s="29" t="s">
        <v>305</v>
      </c>
      <c r="B7" s="30">
        <v>33060.96875</v>
      </c>
      <c r="C7" s="29">
        <v>15.2705717086792</v>
      </c>
    </row>
    <row r="8" spans="1:3" ht="14.25">
      <c r="A8" s="29" t="s">
        <v>147</v>
      </c>
      <c r="B8" s="30">
        <v>16871.8828125</v>
      </c>
      <c r="C8" s="29">
        <v>7.792974948883057</v>
      </c>
    </row>
    <row r="9" spans="1:3" ht="14.25">
      <c r="A9" s="29" t="s">
        <v>68</v>
      </c>
      <c r="B9" s="30">
        <v>14448.71484375</v>
      </c>
      <c r="C9" s="29">
        <v>6.673734664916992</v>
      </c>
    </row>
    <row r="10" spans="1:3" ht="14.25">
      <c r="A10" s="29" t="s">
        <v>63</v>
      </c>
      <c r="B10" s="30">
        <v>11083.1845703125</v>
      </c>
      <c r="C10" s="29">
        <v>5.11922550201416</v>
      </c>
    </row>
    <row r="11" spans="1:3" ht="14.25">
      <c r="A11" s="29" t="s">
        <v>15</v>
      </c>
      <c r="B11" s="30">
        <v>10982</v>
      </c>
      <c r="C11" s="29">
        <v>5.0724897384643555</v>
      </c>
    </row>
    <row r="12" spans="1:3" ht="14.25">
      <c r="A12" s="29" t="s">
        <v>10</v>
      </c>
      <c r="B12" s="30">
        <v>10045</v>
      </c>
      <c r="C12" s="29">
        <v>4.639697551727295</v>
      </c>
    </row>
    <row r="13" spans="1:3" ht="14.25">
      <c r="A13" s="29" t="s">
        <v>11</v>
      </c>
      <c r="B13" s="30">
        <v>6674.7900390625</v>
      </c>
      <c r="C13" s="29">
        <v>3.083026885986328</v>
      </c>
    </row>
    <row r="14" spans="1:3" ht="14.25">
      <c r="A14" s="29" t="s">
        <v>302</v>
      </c>
      <c r="B14" s="30">
        <v>6075.56298828125</v>
      </c>
      <c r="C14" s="29">
        <v>2.8062491416931152</v>
      </c>
    </row>
    <row r="15" spans="1:3" ht="14.25">
      <c r="A15" s="29" t="s">
        <v>14</v>
      </c>
      <c r="B15" s="30">
        <v>6050.337890625</v>
      </c>
      <c r="C15" s="29">
        <v>2.794597864151001</v>
      </c>
    </row>
    <row r="16" spans="1:3" ht="14.25">
      <c r="A16" s="29" t="s">
        <v>331</v>
      </c>
      <c r="B16" s="30">
        <v>5295.6142578125</v>
      </c>
      <c r="C16" s="29">
        <v>2.445997714996338</v>
      </c>
    </row>
    <row r="17" spans="1:3" ht="14.25">
      <c r="A17" s="29" t="s">
        <v>250</v>
      </c>
      <c r="B17" s="30">
        <v>4198.18017578125</v>
      </c>
      <c r="C17" s="29">
        <v>1.9391026496887207</v>
      </c>
    </row>
    <row r="18" spans="1:3" ht="14.25">
      <c r="A18" s="29" t="s">
        <v>329</v>
      </c>
      <c r="B18" s="30">
        <v>3368.550048828125</v>
      </c>
      <c r="C18" s="29">
        <v>1.555903673171997</v>
      </c>
    </row>
    <row r="19" spans="1:3" ht="14.25">
      <c r="A19" s="29" t="s">
        <v>251</v>
      </c>
      <c r="B19" s="30">
        <v>3368.39013671875</v>
      </c>
      <c r="C19" s="29">
        <v>1.5558297634124756</v>
      </c>
    </row>
    <row r="20" spans="1:3" ht="14.25">
      <c r="A20" s="29" t="s">
        <v>314</v>
      </c>
      <c r="B20" s="30">
        <v>2994.234619140625</v>
      </c>
      <c r="C20" s="29">
        <v>1.3830106258392334</v>
      </c>
    </row>
    <row r="21" spans="1:3" ht="14.25">
      <c r="A21" s="29" t="s">
        <v>209</v>
      </c>
      <c r="B21" s="30">
        <v>1986.9649658203125</v>
      </c>
      <c r="C21" s="29">
        <v>0.9177616834640503</v>
      </c>
    </row>
    <row r="22" spans="1:3" ht="14.25">
      <c r="A22" s="29" t="s">
        <v>315</v>
      </c>
      <c r="B22" s="30">
        <v>1434.4969482421875</v>
      </c>
      <c r="C22" s="29">
        <v>0.6625815629959106</v>
      </c>
    </row>
    <row r="23" spans="1:3" ht="14.25">
      <c r="A23" s="29" t="s">
        <v>254</v>
      </c>
      <c r="B23" s="30">
        <v>461.093017578125</v>
      </c>
      <c r="C23" s="29">
        <v>0.21297481656074524</v>
      </c>
    </row>
    <row r="24" spans="1:3" ht="14.25">
      <c r="A24" s="29" t="s">
        <v>156</v>
      </c>
      <c r="B24" s="30">
        <v>428.9889831542969</v>
      </c>
      <c r="C24" s="29">
        <v>0.198146253824234</v>
      </c>
    </row>
    <row r="25" spans="1:3" ht="14.25">
      <c r="A25" s="29" t="s">
        <v>36</v>
      </c>
      <c r="B25" s="30">
        <v>380.9540100097656</v>
      </c>
      <c r="C25" s="29">
        <v>0.17595930397510529</v>
      </c>
    </row>
    <row r="26" spans="1:3" ht="14.25">
      <c r="A26" s="29" t="s">
        <v>73</v>
      </c>
      <c r="B26" s="30">
        <v>337.7610168457031</v>
      </c>
      <c r="C26" s="29">
        <v>0.15600885450839996</v>
      </c>
    </row>
    <row r="27" spans="1:3" ht="14.25">
      <c r="A27" s="29" t="s">
        <v>40</v>
      </c>
      <c r="B27" s="30">
        <v>203.9429931640625</v>
      </c>
      <c r="C27" s="29">
        <v>0.09419947862625122</v>
      </c>
    </row>
    <row r="28" spans="1:3" ht="14.25">
      <c r="A28" s="29" t="s">
        <v>319</v>
      </c>
      <c r="B28" s="30">
        <v>62.079002380371094</v>
      </c>
      <c r="C28" s="29">
        <v>0.028673745691776276</v>
      </c>
    </row>
    <row r="29" spans="1:3" ht="14.25">
      <c r="A29" s="29" t="s">
        <v>330</v>
      </c>
      <c r="B29" s="30">
        <v>35.31700134277344</v>
      </c>
      <c r="C29" s="29">
        <v>0.01631261222064495</v>
      </c>
    </row>
    <row r="30" spans="1:3" ht="14.25">
      <c r="A30" s="29" t="s">
        <v>320</v>
      </c>
      <c r="B30" s="30">
        <v>18.236000061035156</v>
      </c>
      <c r="C30" s="29">
        <v>0.008423048071563244</v>
      </c>
    </row>
    <row r="31" spans="1:3" ht="15" thickBot="1">
      <c r="A31" s="32" t="s">
        <v>47</v>
      </c>
      <c r="B31" s="32">
        <f>SUM(B5:B30)</f>
        <v>216501.19038391113</v>
      </c>
      <c r="C31" s="32">
        <v>99.99999999999994</v>
      </c>
    </row>
    <row r="32" spans="1:3" ht="15" thickTop="1">
      <c r="A32" s="6"/>
      <c r="B32" s="6"/>
      <c r="C32" s="33"/>
    </row>
    <row r="33" ht="14.25">
      <c r="A33" s="34" t="s">
        <v>335</v>
      </c>
    </row>
    <row r="34" spans="1:3" ht="14.25">
      <c r="A34" s="81" t="s">
        <v>336</v>
      </c>
      <c r="B34" s="81"/>
      <c r="C34" s="81"/>
    </row>
    <row r="35" spans="1:3" ht="14.25">
      <c r="A35" s="81"/>
      <c r="B35" s="81"/>
      <c r="C35" s="81"/>
    </row>
    <row r="37" ht="14.25">
      <c r="A37" s="35" t="s">
        <v>353</v>
      </c>
    </row>
    <row r="38" spans="1:3" ht="14.25">
      <c r="A38" s="36" t="s">
        <v>291</v>
      </c>
      <c r="B38" s="36"/>
      <c r="C38" s="36"/>
    </row>
    <row r="39" spans="1:3" ht="14.25">
      <c r="A39" s="11" t="s">
        <v>299</v>
      </c>
      <c r="B39" s="11"/>
      <c r="C39" s="11"/>
    </row>
    <row r="40" spans="1:3" ht="14.25">
      <c r="A40" s="11" t="s">
        <v>328</v>
      </c>
      <c r="B40" s="11"/>
      <c r="C40" s="11"/>
    </row>
    <row r="42" spans="2:3" ht="14.25">
      <c r="B42" s="37" t="s">
        <v>324</v>
      </c>
      <c r="C42" s="38"/>
    </row>
    <row r="43" spans="1:3" ht="25.5" customHeight="1">
      <c r="A43" s="35" t="s">
        <v>55</v>
      </c>
      <c r="B43" s="39" t="s">
        <v>2</v>
      </c>
      <c r="C43" s="14" t="s">
        <v>1</v>
      </c>
    </row>
    <row r="44" spans="1:3" ht="14.25">
      <c r="A44" s="16" t="s">
        <v>63</v>
      </c>
      <c r="B44" s="40">
        <f>B10+B24+B23+B25</f>
        <v>12354.220581054688</v>
      </c>
      <c r="C44" s="17">
        <f>B44/$B$31*100</f>
        <v>5.706306075799188</v>
      </c>
    </row>
    <row r="45" spans="1:3" ht="14.25">
      <c r="A45" s="16" t="s">
        <v>62</v>
      </c>
      <c r="B45" s="40">
        <f>B28+B21+B19+B17</f>
        <v>9615.614280700684</v>
      </c>
      <c r="C45" s="17">
        <f>B45/$B$31*100</f>
        <v>4.441367857446778</v>
      </c>
    </row>
    <row r="46" spans="1:3" ht="15" thickBot="1">
      <c r="A46" s="18" t="s">
        <v>47</v>
      </c>
      <c r="B46" s="19">
        <f>SUM(B44:B45)</f>
        <v>21969.83486175537</v>
      </c>
      <c r="C46" s="20">
        <f>B46/$B$31*100</f>
        <v>10.147673933245965</v>
      </c>
    </row>
    <row r="47" ht="15" thickTop="1"/>
    <row r="49" ht="14.25">
      <c r="A49" s="35" t="s">
        <v>65</v>
      </c>
    </row>
    <row r="50" spans="1:3" ht="26.25" customHeight="1">
      <c r="A50" s="82" t="s">
        <v>352</v>
      </c>
      <c r="B50" s="82"/>
      <c r="C50" s="82"/>
    </row>
    <row r="51" spans="1:3" ht="27.75" customHeight="1">
      <c r="A51" s="82" t="s">
        <v>266</v>
      </c>
      <c r="B51" s="82"/>
      <c r="C51" s="82"/>
    </row>
    <row r="52" spans="2:3" ht="14.25">
      <c r="B52" s="6"/>
      <c r="C52" s="7"/>
    </row>
    <row r="53" spans="1:3" ht="14.25">
      <c r="A53" s="1" t="s">
        <v>325</v>
      </c>
      <c r="B53" s="41"/>
      <c r="C53" s="41"/>
    </row>
    <row r="54" spans="2:3" ht="14.25">
      <c r="B54" s="41"/>
      <c r="C54" s="41"/>
    </row>
    <row r="55" spans="2:3" ht="14.25">
      <c r="B55" s="41"/>
      <c r="C55" s="41"/>
    </row>
  </sheetData>
  <sheetProtection/>
  <mergeCells count="3">
    <mergeCell ref="A34:C35"/>
    <mergeCell ref="A50:C50"/>
    <mergeCell ref="A51:C51"/>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20.xml><?xml version="1.0" encoding="utf-8"?>
<worksheet xmlns="http://schemas.openxmlformats.org/spreadsheetml/2006/main" xmlns:r="http://schemas.openxmlformats.org/officeDocument/2006/relationships">
  <dimension ref="A1:C115"/>
  <sheetViews>
    <sheetView workbookViewId="0" topLeftCell="A1">
      <selection activeCell="A1" sqref="A1"/>
    </sheetView>
  </sheetViews>
  <sheetFormatPr defaultColWidth="9.140625" defaultRowHeight="15"/>
  <cols>
    <col min="1" max="1" width="43.28125" style="1" customWidth="1"/>
    <col min="2" max="2" width="26.421875" style="1" customWidth="1"/>
    <col min="3" max="3" width="19.28125" style="1" customWidth="1"/>
    <col min="4" max="16384" width="9.140625" style="1" customWidth="1"/>
  </cols>
  <sheetData>
    <row r="1" ht="11.25" customHeight="1">
      <c r="A1" s="1" t="s">
        <v>334</v>
      </c>
    </row>
    <row r="2" spans="1:3" ht="14.25">
      <c r="A2" s="78" t="s">
        <v>247</v>
      </c>
      <c r="B2" s="78"/>
      <c r="C2" s="79"/>
    </row>
    <row r="3" spans="2:3" s="9" customFormat="1" ht="15" customHeight="1">
      <c r="B3" s="42" t="s">
        <v>0</v>
      </c>
      <c r="C3" s="26"/>
    </row>
    <row r="4" spans="1:3" ht="27" customHeight="1">
      <c r="A4" s="35" t="s">
        <v>3</v>
      </c>
      <c r="B4" s="15" t="s">
        <v>2</v>
      </c>
      <c r="C4" s="15" t="s">
        <v>1</v>
      </c>
    </row>
    <row r="5" spans="1:3" ht="14.25">
      <c r="A5" s="11" t="s">
        <v>162</v>
      </c>
      <c r="B5" s="43">
        <v>11676.337</v>
      </c>
      <c r="C5" s="29">
        <v>16.212607126507045</v>
      </c>
    </row>
    <row r="6" spans="1:3" ht="14.25">
      <c r="A6" s="16" t="s">
        <v>93</v>
      </c>
      <c r="B6" s="44">
        <v>10496.389</v>
      </c>
      <c r="C6" s="29">
        <v>14.574247994383011</v>
      </c>
    </row>
    <row r="7" spans="1:3" ht="14.25">
      <c r="A7" s="16" t="s">
        <v>95</v>
      </c>
      <c r="B7" s="44">
        <v>4939.161</v>
      </c>
      <c r="C7" s="29">
        <v>6.858030633028635</v>
      </c>
    </row>
    <row r="8" spans="1:3" ht="14.25">
      <c r="A8" s="16" t="s">
        <v>163</v>
      </c>
      <c r="B8" s="44">
        <v>4009.472</v>
      </c>
      <c r="C8" s="29">
        <v>5.5671564053632965</v>
      </c>
    </row>
    <row r="9" spans="1:3" ht="14.25">
      <c r="A9" s="16" t="s">
        <v>164</v>
      </c>
      <c r="B9" s="44">
        <v>3688.318</v>
      </c>
      <c r="C9" s="29">
        <v>5.121233713246219</v>
      </c>
    </row>
    <row r="10" spans="1:3" ht="14.25">
      <c r="A10" s="16" t="s">
        <v>128</v>
      </c>
      <c r="B10" s="44">
        <v>2759.578</v>
      </c>
      <c r="C10" s="29">
        <v>3.83167717315388</v>
      </c>
    </row>
    <row r="11" spans="1:3" ht="14.25">
      <c r="A11" s="16" t="s">
        <v>143</v>
      </c>
      <c r="B11" s="44">
        <v>2253</v>
      </c>
      <c r="C11" s="29">
        <v>3.1282930473846697</v>
      </c>
    </row>
    <row r="12" spans="1:3" ht="14.25">
      <c r="A12" s="16" t="s">
        <v>165</v>
      </c>
      <c r="B12" s="44">
        <v>2035.819</v>
      </c>
      <c r="C12" s="29">
        <v>2.826736983326059</v>
      </c>
    </row>
    <row r="13" spans="1:3" ht="14.25">
      <c r="A13" s="16" t="s">
        <v>166</v>
      </c>
      <c r="B13" s="44">
        <v>1987.059</v>
      </c>
      <c r="C13" s="29">
        <v>2.759033668194911</v>
      </c>
    </row>
    <row r="14" spans="1:3" ht="14.25">
      <c r="A14" s="16" t="s">
        <v>145</v>
      </c>
      <c r="B14" s="44">
        <v>1757</v>
      </c>
      <c r="C14" s="29">
        <v>2.4395964865756166</v>
      </c>
    </row>
    <row r="15" spans="1:3" ht="14.25">
      <c r="A15" s="16" t="s">
        <v>144</v>
      </c>
      <c r="B15" s="44">
        <v>1750</v>
      </c>
      <c r="C15" s="29">
        <v>2.429876978660973</v>
      </c>
    </row>
    <row r="16" spans="1:3" ht="14.25">
      <c r="A16" s="16" t="s">
        <v>167</v>
      </c>
      <c r="B16" s="44">
        <v>1581.84</v>
      </c>
      <c r="C16" s="29">
        <v>2.1963866285286135</v>
      </c>
    </row>
    <row r="17" spans="1:3" ht="14.25">
      <c r="A17" s="16" t="s">
        <v>168</v>
      </c>
      <c r="B17" s="44">
        <v>1571.362</v>
      </c>
      <c r="C17" s="29">
        <v>2.1818379136815222</v>
      </c>
    </row>
    <row r="18" spans="1:3" ht="14.25">
      <c r="A18" s="16" t="s">
        <v>169</v>
      </c>
      <c r="B18" s="44">
        <v>1538.013</v>
      </c>
      <c r="C18" s="29">
        <v>2.1355327894750276</v>
      </c>
    </row>
    <row r="19" spans="1:3" ht="14.25">
      <c r="A19" s="16" t="s">
        <v>170</v>
      </c>
      <c r="B19" s="44">
        <v>1526.957</v>
      </c>
      <c r="C19" s="29">
        <v>2.1201815209744135</v>
      </c>
    </row>
    <row r="20" spans="1:3" ht="14.25">
      <c r="A20" s="16" t="s">
        <v>146</v>
      </c>
      <c r="B20" s="44">
        <v>1509.312</v>
      </c>
      <c r="C20" s="29">
        <v>2.0956814185238573</v>
      </c>
    </row>
    <row r="21" spans="1:3" ht="14.25">
      <c r="A21" s="16" t="s">
        <v>98</v>
      </c>
      <c r="B21" s="44">
        <v>1463.415</v>
      </c>
      <c r="C21" s="29">
        <v>2.0319533821297986</v>
      </c>
    </row>
    <row r="22" spans="1:3" ht="14.25">
      <c r="A22" s="16" t="s">
        <v>99</v>
      </c>
      <c r="B22" s="44">
        <v>1405.085</v>
      </c>
      <c r="C22" s="29">
        <v>1.9509621111782018</v>
      </c>
    </row>
    <row r="23" spans="1:3" ht="14.25">
      <c r="A23" s="16" t="s">
        <v>100</v>
      </c>
      <c r="B23" s="44">
        <v>1239.392</v>
      </c>
      <c r="C23" s="29">
        <v>1.7208971933351889</v>
      </c>
    </row>
    <row r="24" spans="1:3" ht="14.25">
      <c r="A24" s="16" t="s">
        <v>101</v>
      </c>
      <c r="B24" s="44">
        <v>1114.141</v>
      </c>
      <c r="C24" s="29">
        <v>1.546986038218466</v>
      </c>
    </row>
    <row r="25" spans="1:3" ht="14.25">
      <c r="A25" s="16" t="s">
        <v>72</v>
      </c>
      <c r="B25" s="44">
        <v>980.218</v>
      </c>
      <c r="C25" s="29">
        <v>1.3610338012966294</v>
      </c>
    </row>
    <row r="26" spans="1:3" ht="14.25">
      <c r="A26" s="16" t="s">
        <v>102</v>
      </c>
      <c r="B26" s="44">
        <v>902.25</v>
      </c>
      <c r="C26" s="29">
        <v>1.2527751451410645</v>
      </c>
    </row>
    <row r="27" spans="1:3" ht="14.25">
      <c r="A27" s="16" t="s">
        <v>171</v>
      </c>
      <c r="B27" s="44">
        <v>879.508</v>
      </c>
      <c r="C27" s="29">
        <v>1.221197852427517</v>
      </c>
    </row>
    <row r="28" spans="1:3" ht="14.25">
      <c r="A28" s="16" t="s">
        <v>105</v>
      </c>
      <c r="B28" s="44">
        <v>713.852</v>
      </c>
      <c r="C28" s="29">
        <v>0.9911843091263387</v>
      </c>
    </row>
    <row r="29" spans="1:3" ht="14.25">
      <c r="A29" s="16" t="s">
        <v>172</v>
      </c>
      <c r="B29" s="44">
        <v>538.466</v>
      </c>
      <c r="C29" s="29">
        <v>0.7476606498238054</v>
      </c>
    </row>
    <row r="30" spans="1:3" ht="14.25">
      <c r="A30" s="16" t="s">
        <v>109</v>
      </c>
      <c r="B30" s="44">
        <v>475.508</v>
      </c>
      <c r="C30" s="29">
        <v>0.6602433956394982</v>
      </c>
    </row>
    <row r="31" spans="1:3" ht="14.25">
      <c r="A31" s="16" t="s">
        <v>173</v>
      </c>
      <c r="B31" s="44">
        <v>458.224</v>
      </c>
      <c r="C31" s="29">
        <v>0.6362445420971118</v>
      </c>
    </row>
    <row r="32" spans="1:3" ht="14.25">
      <c r="A32" s="16" t="s">
        <v>104</v>
      </c>
      <c r="B32" s="44">
        <v>446.85</v>
      </c>
      <c r="C32" s="29">
        <v>0.6204517302369461</v>
      </c>
    </row>
    <row r="33" spans="1:3" ht="14.25">
      <c r="A33" s="16" t="s">
        <v>108</v>
      </c>
      <c r="B33" s="44">
        <v>431.823</v>
      </c>
      <c r="C33" s="29">
        <v>0.599586723746467</v>
      </c>
    </row>
    <row r="34" spans="1:3" ht="14.25">
      <c r="A34" s="16" t="s">
        <v>174</v>
      </c>
      <c r="B34" s="44">
        <v>426.139</v>
      </c>
      <c r="C34" s="29">
        <v>0.5916944833197763</v>
      </c>
    </row>
    <row r="35" spans="1:3" ht="14.25">
      <c r="A35" s="16" t="s">
        <v>175</v>
      </c>
      <c r="B35" s="44">
        <v>419.883</v>
      </c>
      <c r="C35" s="29">
        <v>0.5830080202463459</v>
      </c>
    </row>
    <row r="36" spans="1:3" ht="14.25">
      <c r="A36" s="16" t="s">
        <v>176</v>
      </c>
      <c r="B36" s="44">
        <v>414.756</v>
      </c>
      <c r="C36" s="29">
        <v>0.5758891749494346</v>
      </c>
    </row>
    <row r="37" spans="1:3" ht="14.25">
      <c r="A37" s="16" t="s">
        <v>106</v>
      </c>
      <c r="B37" s="44">
        <v>399.736</v>
      </c>
      <c r="C37" s="29">
        <v>0.5550338879668701</v>
      </c>
    </row>
    <row r="38" spans="1:3" ht="14.25">
      <c r="A38" s="16" t="s">
        <v>103</v>
      </c>
      <c r="B38" s="44">
        <v>347.609</v>
      </c>
      <c r="C38" s="29">
        <v>0.48265548952877835</v>
      </c>
    </row>
    <row r="39" spans="1:3" ht="14.25">
      <c r="A39" s="16" t="s">
        <v>110</v>
      </c>
      <c r="B39" s="44">
        <v>338.25</v>
      </c>
      <c r="C39" s="29">
        <v>0.46966050744689947</v>
      </c>
    </row>
    <row r="40" spans="1:3" ht="14.25">
      <c r="A40" s="16" t="s">
        <v>177</v>
      </c>
      <c r="B40" s="44">
        <v>307.629</v>
      </c>
      <c r="C40" s="29">
        <v>0.42714321432485514</v>
      </c>
    </row>
    <row r="41" spans="1:3" ht="14.25">
      <c r="A41" s="16" t="s">
        <v>111</v>
      </c>
      <c r="B41" s="44">
        <v>299.796</v>
      </c>
      <c r="C41" s="29">
        <v>0.41626708496836856</v>
      </c>
    </row>
    <row r="42" spans="1:3" ht="14.25">
      <c r="A42" s="16" t="s">
        <v>153</v>
      </c>
      <c r="B42" s="44">
        <v>270.911</v>
      </c>
      <c r="C42" s="29">
        <v>0.3761602298091559</v>
      </c>
    </row>
    <row r="43" spans="1:3" ht="14.25">
      <c r="A43" s="16" t="s">
        <v>112</v>
      </c>
      <c r="B43" s="44">
        <v>240.26</v>
      </c>
      <c r="C43" s="29">
        <v>0.33360128165319164</v>
      </c>
    </row>
    <row r="44" spans="1:3" ht="14.25">
      <c r="A44" s="16" t="s">
        <v>178</v>
      </c>
      <c r="B44" s="44">
        <v>238.899</v>
      </c>
      <c r="C44" s="29">
        <v>0.33171153161435873</v>
      </c>
    </row>
    <row r="45" spans="1:3" ht="14.25">
      <c r="A45" s="16" t="s">
        <v>179</v>
      </c>
      <c r="B45" s="44">
        <v>225.249</v>
      </c>
      <c r="C45" s="29">
        <v>0.3127584911808032</v>
      </c>
    </row>
    <row r="46" spans="1:3" ht="14.25">
      <c r="A46" s="16" t="s">
        <v>180</v>
      </c>
      <c r="B46" s="44">
        <v>219.93</v>
      </c>
      <c r="C46" s="29">
        <v>0.3053730536668045</v>
      </c>
    </row>
    <row r="47" spans="1:3" ht="14.25">
      <c r="A47" s="16" t="s">
        <v>181</v>
      </c>
      <c r="B47" s="44">
        <v>218.278</v>
      </c>
      <c r="C47" s="29">
        <v>0.30307924979894846</v>
      </c>
    </row>
    <row r="48" spans="1:3" ht="14.25">
      <c r="A48" s="16" t="s">
        <v>182</v>
      </c>
      <c r="B48" s="44">
        <v>200.563</v>
      </c>
      <c r="C48" s="29">
        <v>0.2784819522692461</v>
      </c>
    </row>
    <row r="49" spans="1:3" ht="14.25">
      <c r="A49" s="16" t="s">
        <v>183</v>
      </c>
      <c r="B49" s="44">
        <v>189.808</v>
      </c>
      <c r="C49" s="29">
        <v>0.2635486226089611</v>
      </c>
    </row>
    <row r="50" spans="1:3" ht="14.25">
      <c r="A50" s="16" t="s">
        <v>115</v>
      </c>
      <c r="B50" s="44">
        <v>173.268</v>
      </c>
      <c r="C50" s="29">
        <v>0.24058281390778824</v>
      </c>
    </row>
    <row r="51" spans="1:3" ht="14.25">
      <c r="A51" s="16" t="s">
        <v>117</v>
      </c>
      <c r="B51" s="44">
        <v>166.953</v>
      </c>
      <c r="C51" s="29">
        <v>0.23181442926764884</v>
      </c>
    </row>
    <row r="52" spans="1:3" ht="14.25">
      <c r="A52" s="16" t="s">
        <v>46</v>
      </c>
      <c r="B52" s="44">
        <v>140.533</v>
      </c>
      <c r="C52" s="29">
        <v>0.1951302293955214</v>
      </c>
    </row>
    <row r="53" spans="1:3" ht="14.25">
      <c r="A53" s="16" t="s">
        <v>40</v>
      </c>
      <c r="B53" s="44">
        <v>129.459</v>
      </c>
      <c r="C53" s="29">
        <v>0.1797539678745548</v>
      </c>
    </row>
    <row r="54" spans="1:3" ht="14.25">
      <c r="A54" s="16" t="s">
        <v>184</v>
      </c>
      <c r="B54" s="44">
        <v>124.203</v>
      </c>
      <c r="C54" s="29">
        <v>0.17245600593178792</v>
      </c>
    </row>
    <row r="55" spans="1:3" ht="14.25">
      <c r="A55" s="16" t="s">
        <v>118</v>
      </c>
      <c r="B55" s="44">
        <v>116.464</v>
      </c>
      <c r="C55" s="29">
        <v>0.16171039568158374</v>
      </c>
    </row>
    <row r="56" spans="1:3" ht="14.25">
      <c r="A56" s="16" t="s">
        <v>185</v>
      </c>
      <c r="B56" s="44">
        <v>79.248</v>
      </c>
      <c r="C56" s="29">
        <v>0.11003593760281417</v>
      </c>
    </row>
    <row r="57" spans="1:3" ht="14.25">
      <c r="A57" s="16" t="s">
        <v>119</v>
      </c>
      <c r="B57" s="44">
        <v>62.936</v>
      </c>
      <c r="C57" s="29">
        <v>0.08738670715943257</v>
      </c>
    </row>
    <row r="58" spans="1:3" ht="14.25">
      <c r="A58" s="16" t="s">
        <v>121</v>
      </c>
      <c r="B58" s="44">
        <v>39.21</v>
      </c>
      <c r="C58" s="29">
        <v>0.05444312933331243</v>
      </c>
    </row>
    <row r="59" spans="1:3" ht="14.25">
      <c r="A59" s="16" t="s">
        <v>120</v>
      </c>
      <c r="B59" s="44">
        <v>36.94</v>
      </c>
      <c r="C59" s="29">
        <v>0.051291231766706476</v>
      </c>
    </row>
    <row r="60" spans="1:3" ht="14.25">
      <c r="A60" s="16" t="s">
        <v>186</v>
      </c>
      <c r="B60" s="44">
        <v>24.081</v>
      </c>
      <c r="C60" s="29">
        <v>0.03343649572750565</v>
      </c>
    </row>
    <row r="61" spans="1:3" ht="14.25">
      <c r="A61" s="16" t="s">
        <v>187</v>
      </c>
      <c r="B61" s="44">
        <v>21.942</v>
      </c>
      <c r="C61" s="29">
        <v>0.030466491809016612</v>
      </c>
    </row>
    <row r="62" spans="1:3" ht="14.25">
      <c r="A62" s="16" t="s">
        <v>188</v>
      </c>
      <c r="B62" s="44">
        <v>15.807</v>
      </c>
      <c r="C62" s="29">
        <v>0.021948037372396572</v>
      </c>
    </row>
    <row r="63" spans="1:3" ht="14.25">
      <c r="A63" s="16" t="s">
        <v>189</v>
      </c>
      <c r="B63" s="44">
        <v>1.55</v>
      </c>
      <c r="C63" s="29">
        <v>0.0021521767525282906</v>
      </c>
    </row>
    <row r="64" spans="1:3" ht="14.25">
      <c r="A64" s="16" t="s">
        <v>123</v>
      </c>
      <c r="B64" s="44">
        <v>1.468</v>
      </c>
      <c r="C64" s="29">
        <v>0.0020383196598138904</v>
      </c>
    </row>
    <row r="65" spans="1:3" ht="14.25">
      <c r="A65" s="16" t="s">
        <v>129</v>
      </c>
      <c r="B65" s="44">
        <v>0</v>
      </c>
      <c r="C65" s="29">
        <v>0</v>
      </c>
    </row>
    <row r="66" spans="1:3" ht="14.25">
      <c r="A66" s="16" t="s">
        <v>190</v>
      </c>
      <c r="B66" s="44">
        <v>0</v>
      </c>
      <c r="C66" s="29">
        <v>0</v>
      </c>
    </row>
    <row r="67" spans="1:3" ht="14.25">
      <c r="A67" s="16" t="s">
        <v>191</v>
      </c>
      <c r="B67" s="44">
        <v>0</v>
      </c>
      <c r="C67" s="29">
        <v>0</v>
      </c>
    </row>
    <row r="68" spans="1:3" ht="14.25">
      <c r="A68" s="16" t="s">
        <v>192</v>
      </c>
      <c r="B68" s="44">
        <v>0</v>
      </c>
      <c r="C68" s="29">
        <v>0</v>
      </c>
    </row>
    <row r="69" spans="1:3" ht="14.25">
      <c r="A69" s="16" t="s">
        <v>132</v>
      </c>
      <c r="B69" s="44">
        <v>0</v>
      </c>
      <c r="C69" s="29">
        <v>0</v>
      </c>
    </row>
    <row r="70" spans="1:3" ht="14.25">
      <c r="A70" s="16" t="s">
        <v>130</v>
      </c>
      <c r="B70" s="44">
        <v>0</v>
      </c>
      <c r="C70" s="29">
        <v>0</v>
      </c>
    </row>
    <row r="71" spans="1:3" ht="14.25">
      <c r="A71" s="16" t="s">
        <v>193</v>
      </c>
      <c r="B71" s="44">
        <v>0</v>
      </c>
      <c r="C71" s="29">
        <v>0</v>
      </c>
    </row>
    <row r="72" spans="1:3" ht="14.25">
      <c r="A72" s="45" t="s">
        <v>131</v>
      </c>
      <c r="B72" s="46">
        <v>0</v>
      </c>
      <c r="C72" s="29">
        <v>0</v>
      </c>
    </row>
    <row r="73" spans="1:3" ht="15" thickBot="1">
      <c r="A73" s="18" t="s">
        <v>47</v>
      </c>
      <c r="B73" s="47">
        <v>72020.107</v>
      </c>
      <c r="C73" s="48">
        <v>100</v>
      </c>
    </row>
    <row r="74" ht="11.25" customHeight="1" thickTop="1"/>
    <row r="75" ht="14.25">
      <c r="A75" s="34" t="s">
        <v>48</v>
      </c>
    </row>
    <row r="79" ht="14.25">
      <c r="A79" s="35" t="s">
        <v>161</v>
      </c>
    </row>
    <row r="80" spans="1:3" ht="15.75" customHeight="1">
      <c r="A80" s="49" t="s">
        <v>82</v>
      </c>
      <c r="B80" s="49"/>
      <c r="C80" s="49"/>
    </row>
    <row r="81" spans="1:3" ht="15" customHeight="1">
      <c r="A81" s="50" t="s">
        <v>49</v>
      </c>
      <c r="B81" s="49"/>
      <c r="C81" s="49"/>
    </row>
    <row r="82" spans="1:3" ht="15" customHeight="1">
      <c r="A82" s="50" t="s">
        <v>133</v>
      </c>
      <c r="B82" s="49"/>
      <c r="C82" s="49"/>
    </row>
    <row r="83" spans="1:3" ht="24.75" customHeight="1">
      <c r="A83" s="84" t="s">
        <v>134</v>
      </c>
      <c r="B83" s="84"/>
      <c r="C83" s="84"/>
    </row>
    <row r="84" spans="1:3" ht="16.5" customHeight="1">
      <c r="A84" s="50" t="s">
        <v>135</v>
      </c>
      <c r="B84" s="49"/>
      <c r="C84" s="49"/>
    </row>
    <row r="85" spans="1:3" ht="15" customHeight="1">
      <c r="A85" s="50" t="s">
        <v>136</v>
      </c>
      <c r="B85" s="49"/>
      <c r="C85" s="49"/>
    </row>
    <row r="86" spans="1:3" ht="15.75" customHeight="1">
      <c r="A86" s="50" t="s">
        <v>137</v>
      </c>
      <c r="B86" s="49"/>
      <c r="C86" s="49"/>
    </row>
    <row r="87" spans="1:3" ht="15.75" customHeight="1">
      <c r="A87" s="50" t="s">
        <v>138</v>
      </c>
      <c r="B87" s="49"/>
      <c r="C87" s="49"/>
    </row>
    <row r="88" spans="1:3" ht="14.25" customHeight="1">
      <c r="A88" s="49" t="s">
        <v>50</v>
      </c>
      <c r="B88" s="49"/>
      <c r="C88" s="49"/>
    </row>
    <row r="89" spans="1:3" ht="27" customHeight="1">
      <c r="A89" s="84" t="s">
        <v>85</v>
      </c>
      <c r="B89" s="84"/>
      <c r="C89" s="84"/>
    </row>
    <row r="90" spans="1:3" ht="14.25">
      <c r="A90" s="51"/>
      <c r="B90" s="51"/>
      <c r="C90" s="51"/>
    </row>
    <row r="91" spans="1:3" ht="14.25">
      <c r="A91" s="7"/>
      <c r="B91" s="7"/>
      <c r="C91" s="7"/>
    </row>
    <row r="92" spans="2:3" ht="14.25">
      <c r="B92" s="42" t="s">
        <v>0</v>
      </c>
      <c r="C92" s="7"/>
    </row>
    <row r="93" spans="1:3" ht="27" customHeight="1">
      <c r="A93" s="35" t="s">
        <v>55</v>
      </c>
      <c r="B93" s="15" t="s">
        <v>2</v>
      </c>
      <c r="C93" s="15" t="s">
        <v>1</v>
      </c>
    </row>
    <row r="94" spans="1:3" ht="14.25">
      <c r="A94" s="11" t="s">
        <v>125</v>
      </c>
      <c r="B94" s="43">
        <v>5472</v>
      </c>
      <c r="C94" s="52">
        <f aca="true" t="shared" si="0" ref="C94:C100">B94/$B$73*100</f>
        <v>7.597878186990196</v>
      </c>
    </row>
    <row r="95" spans="1:3" ht="14.25">
      <c r="A95" s="16" t="s">
        <v>68</v>
      </c>
      <c r="B95" s="44">
        <v>5760</v>
      </c>
      <c r="C95" s="17">
        <f t="shared" si="0"/>
        <v>7.99776651262126</v>
      </c>
    </row>
    <row r="96" spans="1:3" ht="14.25">
      <c r="A96" s="16" t="s">
        <v>62</v>
      </c>
      <c r="B96" s="44">
        <v>4104</v>
      </c>
      <c r="C96" s="17">
        <f t="shared" si="0"/>
        <v>5.698408640242648</v>
      </c>
    </row>
    <row r="97" spans="1:3" ht="14.25">
      <c r="A97" s="16" t="s">
        <v>60</v>
      </c>
      <c r="B97" s="44">
        <v>642</v>
      </c>
      <c r="C97" s="17">
        <f t="shared" si="0"/>
        <v>0.8914177258859112</v>
      </c>
    </row>
    <row r="98" spans="1:3" ht="14.25">
      <c r="A98" s="16" t="s">
        <v>126</v>
      </c>
      <c r="B98" s="44">
        <v>317</v>
      </c>
      <c r="C98" s="17">
        <f t="shared" si="0"/>
        <v>0.44015485842030194</v>
      </c>
    </row>
    <row r="99" spans="1:3" ht="14.25">
      <c r="A99" s="45" t="s">
        <v>159</v>
      </c>
      <c r="B99" s="46">
        <v>166</v>
      </c>
      <c r="C99" s="17">
        <f t="shared" si="0"/>
        <v>0.23049118769012658</v>
      </c>
    </row>
    <row r="100" spans="1:3" ht="15" thickBot="1">
      <c r="A100" s="18" t="s">
        <v>47</v>
      </c>
      <c r="B100" s="19">
        <f>SUM(B94:B99)</f>
        <v>16461</v>
      </c>
      <c r="C100" s="20">
        <f t="shared" si="0"/>
        <v>22.856117111850445</v>
      </c>
    </row>
    <row r="101" spans="1:3" ht="15" thickTop="1">
      <c r="A101" s="35"/>
      <c r="B101" s="7"/>
      <c r="C101" s="7"/>
    </row>
    <row r="102" spans="1:3" ht="14.25">
      <c r="A102" s="35" t="s">
        <v>65</v>
      </c>
      <c r="B102" s="7"/>
      <c r="C102" s="7"/>
    </row>
    <row r="103" spans="1:3" ht="15" customHeight="1">
      <c r="A103" s="16" t="s">
        <v>160</v>
      </c>
      <c r="B103" s="16"/>
      <c r="C103" s="16"/>
    </row>
    <row r="104" spans="1:3" ht="35.25" customHeight="1">
      <c r="A104" s="84" t="s">
        <v>277</v>
      </c>
      <c r="B104" s="84"/>
      <c r="C104" s="84"/>
    </row>
    <row r="105" spans="1:3" ht="15.75" customHeight="1">
      <c r="A105" s="16" t="s">
        <v>273</v>
      </c>
      <c r="B105" s="16"/>
      <c r="C105" s="16"/>
    </row>
    <row r="106" spans="1:3" ht="15" customHeight="1">
      <c r="A106" s="16" t="s">
        <v>275</v>
      </c>
      <c r="B106" s="16"/>
      <c r="C106" s="16"/>
    </row>
    <row r="107" spans="1:3" ht="14.25" customHeight="1">
      <c r="A107" s="16" t="s">
        <v>278</v>
      </c>
      <c r="B107" s="16"/>
      <c r="C107" s="16"/>
    </row>
    <row r="108" spans="1:3" ht="14.25">
      <c r="A108" s="7"/>
      <c r="B108" s="7"/>
      <c r="C108" s="7"/>
    </row>
    <row r="111" spans="1:2" ht="14.25">
      <c r="A111" s="53"/>
      <c r="B111" s="53"/>
    </row>
    <row r="112" ht="14.25">
      <c r="A112" s="54"/>
    </row>
    <row r="113" spans="1:2" ht="14.25">
      <c r="A113" s="8"/>
      <c r="B113" s="8"/>
    </row>
    <row r="115" ht="14.25">
      <c r="C115" s="55"/>
    </row>
  </sheetData>
  <sheetProtection/>
  <mergeCells count="3">
    <mergeCell ref="A89:C89"/>
    <mergeCell ref="A104:C104"/>
    <mergeCell ref="A83:C83"/>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56"/>
  <sheetViews>
    <sheetView workbookViewId="0" topLeftCell="A1">
      <selection activeCell="A1" sqref="A1"/>
    </sheetView>
  </sheetViews>
  <sheetFormatPr defaultColWidth="9.140625" defaultRowHeight="15"/>
  <cols>
    <col min="1" max="1" width="58.421875" style="1" customWidth="1"/>
    <col min="2" max="2" width="18.57421875" style="1" customWidth="1"/>
    <col min="3" max="3" width="18.7109375" style="1" customWidth="1"/>
    <col min="4" max="16384" width="9.140625" style="1" customWidth="1"/>
  </cols>
  <sheetData>
    <row r="1" ht="14.25">
      <c r="A1" s="23" t="s">
        <v>334</v>
      </c>
    </row>
    <row r="2" spans="1:3" ht="14.25">
      <c r="A2" s="77" t="s">
        <v>333</v>
      </c>
      <c r="B2" s="78"/>
      <c r="C2" s="79"/>
    </row>
    <row r="3" spans="1:3" ht="15" customHeight="1">
      <c r="A3" s="24"/>
      <c r="B3" s="25" t="s">
        <v>0</v>
      </c>
      <c r="C3" s="26"/>
    </row>
    <row r="4" spans="1:3" ht="28.5">
      <c r="A4" s="27" t="s">
        <v>3</v>
      </c>
      <c r="B4" s="28" t="s">
        <v>2</v>
      </c>
      <c r="C4" s="28" t="s">
        <v>1</v>
      </c>
    </row>
    <row r="5" spans="1:3" ht="14.25">
      <c r="A5" s="29" t="s">
        <v>6</v>
      </c>
      <c r="B5" s="30">
        <v>38521.2421875</v>
      </c>
      <c r="C5" s="29">
        <v>19.69097328186035</v>
      </c>
    </row>
    <row r="6" spans="1:3" ht="14.25">
      <c r="A6" s="29" t="s">
        <v>305</v>
      </c>
      <c r="B6" s="30">
        <v>27059.046875</v>
      </c>
      <c r="C6" s="29">
        <v>13.831822395324707</v>
      </c>
    </row>
    <row r="7" spans="1:3" ht="14.25">
      <c r="A7" s="29" t="s">
        <v>67</v>
      </c>
      <c r="B7" s="30">
        <v>26443</v>
      </c>
      <c r="C7" s="29">
        <v>13.51691722869873</v>
      </c>
    </row>
    <row r="8" spans="1:3" ht="14.25">
      <c r="A8" s="29" t="s">
        <v>147</v>
      </c>
      <c r="B8" s="30">
        <v>14475.470703125</v>
      </c>
      <c r="C8" s="29">
        <v>7.3994526863098145</v>
      </c>
    </row>
    <row r="9" spans="1:3" ht="14.25">
      <c r="A9" s="29" t="s">
        <v>68</v>
      </c>
      <c r="B9" s="30">
        <v>13910.4453125</v>
      </c>
      <c r="C9" s="29">
        <v>7.1106276512146</v>
      </c>
    </row>
    <row r="10" spans="1:3" ht="14.25">
      <c r="A10" s="29" t="s">
        <v>63</v>
      </c>
      <c r="B10" s="30">
        <v>11671.5927734375</v>
      </c>
      <c r="C10" s="29">
        <v>5.966189384460449</v>
      </c>
    </row>
    <row r="11" spans="1:3" ht="14.25">
      <c r="A11" s="29" t="s">
        <v>15</v>
      </c>
      <c r="B11" s="30">
        <v>11343</v>
      </c>
      <c r="C11" s="29">
        <v>5.798222064971924</v>
      </c>
    </row>
    <row r="12" spans="1:3" ht="14.25">
      <c r="A12" s="29" t="s">
        <v>10</v>
      </c>
      <c r="B12" s="30">
        <v>8780</v>
      </c>
      <c r="C12" s="29">
        <v>4.488088607788086</v>
      </c>
    </row>
    <row r="13" spans="1:3" ht="14.25">
      <c r="A13" s="29" t="s">
        <v>11</v>
      </c>
      <c r="B13" s="30">
        <v>6244.32421875</v>
      </c>
      <c r="C13" s="29">
        <v>3.191922664642334</v>
      </c>
    </row>
    <row r="14" spans="1:3" ht="14.25">
      <c r="A14" s="29" t="s">
        <v>14</v>
      </c>
      <c r="B14" s="30">
        <v>5810.23974609375</v>
      </c>
      <c r="C14" s="29">
        <v>2.9700307846069336</v>
      </c>
    </row>
    <row r="15" spans="1:3" ht="14.25">
      <c r="A15" s="29" t="s">
        <v>302</v>
      </c>
      <c r="B15" s="30">
        <v>5215.84912109375</v>
      </c>
      <c r="C15" s="29">
        <v>2.6661949157714844</v>
      </c>
    </row>
    <row r="16" spans="1:3" ht="14.25">
      <c r="A16" s="29" t="s">
        <v>331</v>
      </c>
      <c r="B16" s="30">
        <v>5060.24755859375</v>
      </c>
      <c r="C16" s="29">
        <v>2.586655855178833</v>
      </c>
    </row>
    <row r="17" spans="1:3" ht="14.25">
      <c r="A17" s="29" t="s">
        <v>250</v>
      </c>
      <c r="B17" s="30">
        <v>4018.576171875</v>
      </c>
      <c r="C17" s="29">
        <v>2.054183006286621</v>
      </c>
    </row>
    <row r="18" spans="1:3" ht="14.25">
      <c r="A18" s="29" t="s">
        <v>251</v>
      </c>
      <c r="B18" s="30">
        <v>3148.427978515625</v>
      </c>
      <c r="C18" s="29">
        <v>1.6093876361846924</v>
      </c>
    </row>
    <row r="19" spans="1:3" ht="14.25">
      <c r="A19" s="29" t="s">
        <v>329</v>
      </c>
      <c r="B19" s="30">
        <v>3134.201171875</v>
      </c>
      <c r="C19" s="29">
        <v>1.602115273475647</v>
      </c>
    </row>
    <row r="20" spans="1:3" ht="14.25">
      <c r="A20" s="29" t="s">
        <v>314</v>
      </c>
      <c r="B20" s="30">
        <v>2870.607177734375</v>
      </c>
      <c r="C20" s="29">
        <v>1.4673734903335571</v>
      </c>
    </row>
    <row r="21" spans="1:3" ht="14.25">
      <c r="A21" s="29" t="s">
        <v>19</v>
      </c>
      <c r="B21" s="30">
        <v>2680.526123046875</v>
      </c>
      <c r="C21" s="29">
        <v>1.3702093362808228</v>
      </c>
    </row>
    <row r="22" spans="1:3" ht="14.25">
      <c r="A22" s="29" t="s">
        <v>209</v>
      </c>
      <c r="B22" s="30">
        <v>1838.4410400390625</v>
      </c>
      <c r="C22" s="29">
        <v>0.9397592544555664</v>
      </c>
    </row>
    <row r="23" spans="1:3" ht="14.25">
      <c r="A23" s="29" t="s">
        <v>315</v>
      </c>
      <c r="B23" s="30">
        <v>1504.3070068359375</v>
      </c>
      <c r="C23" s="29">
        <v>0.7689593434333801</v>
      </c>
    </row>
    <row r="24" spans="1:3" ht="14.25">
      <c r="A24" s="29" t="s">
        <v>254</v>
      </c>
      <c r="B24" s="30">
        <v>435.4620056152344</v>
      </c>
      <c r="C24" s="29">
        <v>0.22259590029716492</v>
      </c>
    </row>
    <row r="25" spans="1:3" ht="14.25">
      <c r="A25" s="29" t="s">
        <v>156</v>
      </c>
      <c r="B25" s="30">
        <v>387.3539733886719</v>
      </c>
      <c r="C25" s="29">
        <v>0.19800443947315216</v>
      </c>
    </row>
    <row r="26" spans="1:3" ht="14.25">
      <c r="A26" s="29" t="s">
        <v>36</v>
      </c>
      <c r="B26" s="30">
        <v>368.5260009765625</v>
      </c>
      <c r="C26" s="29">
        <v>0.18838010728359222</v>
      </c>
    </row>
    <row r="27" spans="1:3" ht="14.25">
      <c r="A27" s="29" t="s">
        <v>73</v>
      </c>
      <c r="B27" s="30">
        <v>345.27001953125</v>
      </c>
      <c r="C27" s="29">
        <v>0.17649230360984802</v>
      </c>
    </row>
    <row r="28" spans="1:3" ht="14.25">
      <c r="A28" s="29" t="s">
        <v>40</v>
      </c>
      <c r="B28" s="30">
        <v>194.32400512695312</v>
      </c>
      <c r="C28" s="29">
        <v>0.09933295100927353</v>
      </c>
    </row>
    <row r="29" spans="1:3" ht="14.25">
      <c r="A29" s="29" t="s">
        <v>319</v>
      </c>
      <c r="B29" s="30">
        <v>107.95100402832031</v>
      </c>
      <c r="C29" s="29">
        <v>0.055181510746479034</v>
      </c>
    </row>
    <row r="30" spans="1:3" ht="14.25">
      <c r="A30" s="29" t="s">
        <v>330</v>
      </c>
      <c r="B30" s="30">
        <v>38.44099807739258</v>
      </c>
      <c r="C30" s="29">
        <v>0.01964995451271534</v>
      </c>
    </row>
    <row r="31" spans="1:3" ht="14.25">
      <c r="A31" s="31" t="s">
        <v>320</v>
      </c>
      <c r="B31" s="6">
        <v>22.05900001525879</v>
      </c>
      <c r="C31" s="31">
        <v>0.011275938712060452</v>
      </c>
    </row>
    <row r="32" spans="1:3" ht="15" thickBot="1">
      <c r="A32" s="32" t="s">
        <v>47</v>
      </c>
      <c r="B32" s="32">
        <f>SUM(B5:B31)</f>
        <v>195628.93217277527</v>
      </c>
      <c r="C32" s="32">
        <v>99.99999999999994</v>
      </c>
    </row>
    <row r="33" spans="1:3" ht="15" thickTop="1">
      <c r="A33" s="6"/>
      <c r="B33" s="6"/>
      <c r="C33" s="33"/>
    </row>
    <row r="34" ht="14.25">
      <c r="A34" s="34" t="s">
        <v>335</v>
      </c>
    </row>
    <row r="35" spans="1:3" ht="14.25">
      <c r="A35" s="81" t="s">
        <v>336</v>
      </c>
      <c r="B35" s="81"/>
      <c r="C35" s="81"/>
    </row>
    <row r="36" spans="1:3" ht="14.25">
      <c r="A36" s="81"/>
      <c r="B36" s="81"/>
      <c r="C36" s="81"/>
    </row>
    <row r="38" ht="14.25">
      <c r="A38" s="35" t="s">
        <v>332</v>
      </c>
    </row>
    <row r="39" spans="1:3" ht="14.25">
      <c r="A39" s="36" t="s">
        <v>291</v>
      </c>
      <c r="B39" s="36"/>
      <c r="C39" s="36"/>
    </row>
    <row r="40" spans="1:3" ht="14.25">
      <c r="A40" s="11" t="s">
        <v>299</v>
      </c>
      <c r="B40" s="11"/>
      <c r="C40" s="11"/>
    </row>
    <row r="41" spans="1:3" ht="14.25">
      <c r="A41" s="11" t="s">
        <v>328</v>
      </c>
      <c r="B41" s="11"/>
      <c r="C41" s="11"/>
    </row>
    <row r="43" spans="2:3" ht="14.25">
      <c r="B43" s="37" t="s">
        <v>324</v>
      </c>
      <c r="C43" s="38"/>
    </row>
    <row r="44" spans="1:3" ht="25.5" customHeight="1">
      <c r="A44" s="35" t="s">
        <v>55</v>
      </c>
      <c r="B44" s="39" t="s">
        <v>2</v>
      </c>
      <c r="C44" s="14" t="s">
        <v>1</v>
      </c>
    </row>
    <row r="45" spans="1:3" ht="14.25">
      <c r="A45" s="16" t="s">
        <v>63</v>
      </c>
      <c r="B45" s="40">
        <f>B10+B25+B24+B26</f>
        <v>12862.934753417969</v>
      </c>
      <c r="C45" s="17">
        <f>B45/$B$32*100</f>
        <v>6.57516994575102</v>
      </c>
    </row>
    <row r="46" spans="1:3" ht="14.25">
      <c r="A46" s="16" t="s">
        <v>62</v>
      </c>
      <c r="B46" s="40">
        <f>B29+B22+B18+B17</f>
        <v>9113.396194458008</v>
      </c>
      <c r="C46" s="17">
        <f>B46/$B$32*100</f>
        <v>4.6585114447229365</v>
      </c>
    </row>
    <row r="47" spans="1:3" ht="15" thickBot="1">
      <c r="A47" s="18" t="s">
        <v>47</v>
      </c>
      <c r="B47" s="19">
        <f>SUM(B45:B46)</f>
        <v>21976.330947875977</v>
      </c>
      <c r="C47" s="20">
        <f>B47/$B$32*100</f>
        <v>11.233681390473958</v>
      </c>
    </row>
    <row r="48" ht="15" thickTop="1"/>
    <row r="50" ht="14.25">
      <c r="A50" s="35" t="s">
        <v>65</v>
      </c>
    </row>
    <row r="51" spans="1:3" ht="26.25" customHeight="1">
      <c r="A51" s="82" t="s">
        <v>352</v>
      </c>
      <c r="B51" s="82"/>
      <c r="C51" s="82"/>
    </row>
    <row r="52" spans="1:3" ht="27.75" customHeight="1">
      <c r="A52" s="82" t="s">
        <v>266</v>
      </c>
      <c r="B52" s="82"/>
      <c r="C52" s="82"/>
    </row>
    <row r="53" spans="2:3" ht="14.25">
      <c r="B53" s="6"/>
      <c r="C53" s="7"/>
    </row>
    <row r="54" spans="1:3" ht="14.25">
      <c r="A54" s="1" t="s">
        <v>325</v>
      </c>
      <c r="B54" s="5"/>
      <c r="C54" s="5"/>
    </row>
    <row r="55" spans="2:3" ht="14.25">
      <c r="B55" s="5"/>
      <c r="C55" s="5"/>
    </row>
    <row r="56" spans="2:3" ht="14.25">
      <c r="B56" s="5"/>
      <c r="C56" s="5"/>
    </row>
  </sheetData>
  <sheetProtection/>
  <mergeCells count="3">
    <mergeCell ref="A51:C51"/>
    <mergeCell ref="A52:C52"/>
    <mergeCell ref="A35:C36"/>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4.xml><?xml version="1.0" encoding="utf-8"?>
<worksheet xmlns="http://schemas.openxmlformats.org/spreadsheetml/2006/main" xmlns:r="http://schemas.openxmlformats.org/officeDocument/2006/relationships">
  <dimension ref="A1:E53"/>
  <sheetViews>
    <sheetView workbookViewId="0" topLeftCell="A1">
      <selection activeCell="A1" sqref="A1"/>
    </sheetView>
  </sheetViews>
  <sheetFormatPr defaultColWidth="9.140625" defaultRowHeight="15"/>
  <cols>
    <col min="1" max="1" width="58.421875" style="1" customWidth="1"/>
    <col min="2" max="2" width="18.57421875" style="1" customWidth="1"/>
    <col min="3" max="3" width="18.7109375" style="1" customWidth="1"/>
    <col min="4" max="4" width="9.140625" style="1" customWidth="1"/>
    <col min="5" max="5" width="12.7109375" style="1" bestFit="1" customWidth="1"/>
    <col min="6" max="16384" width="9.140625" style="1" customWidth="1"/>
  </cols>
  <sheetData>
    <row r="1" ht="14.25">
      <c r="A1" s="23" t="s">
        <v>334</v>
      </c>
    </row>
    <row r="2" spans="1:3" ht="14.25">
      <c r="A2" s="77" t="s">
        <v>326</v>
      </c>
      <c r="B2" s="78"/>
      <c r="C2" s="79"/>
    </row>
    <row r="3" spans="1:3" ht="15" customHeight="1">
      <c r="A3" s="24"/>
      <c r="B3" s="25" t="s">
        <v>0</v>
      </c>
      <c r="C3" s="26"/>
    </row>
    <row r="4" spans="1:3" ht="24.75" customHeight="1">
      <c r="A4" s="27" t="s">
        <v>3</v>
      </c>
      <c r="B4" s="28" t="s">
        <v>2</v>
      </c>
      <c r="C4" s="28" t="s">
        <v>1</v>
      </c>
    </row>
    <row r="5" spans="1:3" ht="14.25">
      <c r="A5" s="29" t="s">
        <v>6</v>
      </c>
      <c r="B5" s="30">
        <v>37382.652</v>
      </c>
      <c r="C5" s="29">
        <v>20.003602981567383</v>
      </c>
    </row>
    <row r="6" spans="1:3" ht="14.25">
      <c r="A6" s="29" t="s">
        <v>67</v>
      </c>
      <c r="B6" s="30">
        <v>27958</v>
      </c>
      <c r="C6" s="29">
        <v>14.960434913635254</v>
      </c>
    </row>
    <row r="7" spans="1:3" ht="14.25">
      <c r="A7" s="29" t="s">
        <v>305</v>
      </c>
      <c r="B7" s="30">
        <v>20951.625</v>
      </c>
      <c r="C7" s="29">
        <v>11.211297035217285</v>
      </c>
    </row>
    <row r="8" spans="1:3" ht="14.25">
      <c r="A8" s="29" t="s">
        <v>68</v>
      </c>
      <c r="B8" s="30">
        <v>13490.584</v>
      </c>
      <c r="C8" s="29">
        <v>7.2188639640808105</v>
      </c>
    </row>
    <row r="9" spans="1:3" ht="14.25">
      <c r="A9" s="29" t="s">
        <v>15</v>
      </c>
      <c r="B9" s="30">
        <v>11852</v>
      </c>
      <c r="C9" s="29">
        <v>6.3420515060424805</v>
      </c>
    </row>
    <row r="10" spans="1:3" ht="14.25">
      <c r="A10" s="29" t="s">
        <v>306</v>
      </c>
      <c r="B10" s="30">
        <v>11559.027</v>
      </c>
      <c r="C10" s="29">
        <v>6.1852803230285645</v>
      </c>
    </row>
    <row r="11" spans="1:3" ht="14.25">
      <c r="A11" s="29" t="s">
        <v>63</v>
      </c>
      <c r="B11" s="30">
        <v>10129.139</v>
      </c>
      <c r="C11" s="29">
        <v>5.420141696929932</v>
      </c>
    </row>
    <row r="12" spans="1:3" ht="14.25">
      <c r="A12" s="29" t="s">
        <v>10</v>
      </c>
      <c r="B12" s="30">
        <v>8980</v>
      </c>
      <c r="C12" s="29">
        <v>4.805233001708984</v>
      </c>
    </row>
    <row r="13" spans="1:3" ht="14.25">
      <c r="A13" s="29" t="s">
        <v>307</v>
      </c>
      <c r="B13" s="30">
        <v>6178.758</v>
      </c>
      <c r="C13" s="29">
        <v>3.3062775135040283</v>
      </c>
    </row>
    <row r="14" spans="1:3" ht="14.25">
      <c r="A14" s="29" t="s">
        <v>308</v>
      </c>
      <c r="B14" s="30">
        <v>5803.715</v>
      </c>
      <c r="C14" s="29">
        <v>3.105590581893921</v>
      </c>
    </row>
    <row r="15" spans="1:3" ht="14.25">
      <c r="A15" s="29" t="s">
        <v>302</v>
      </c>
      <c r="B15" s="30">
        <v>5027.079</v>
      </c>
      <c r="C15" s="29">
        <v>2.690009593963623</v>
      </c>
    </row>
    <row r="16" spans="1:3" ht="14.25">
      <c r="A16" s="29" t="s">
        <v>310</v>
      </c>
      <c r="B16" s="30">
        <v>4703.923</v>
      </c>
      <c r="C16" s="29">
        <v>2.517087459564209</v>
      </c>
    </row>
    <row r="17" spans="1:3" ht="14.25">
      <c r="A17" s="29" t="s">
        <v>309</v>
      </c>
      <c r="B17" s="30">
        <v>4321.457</v>
      </c>
      <c r="C17" s="29">
        <v>2.317894271409578</v>
      </c>
    </row>
    <row r="18" spans="1:3" ht="14.25">
      <c r="A18" s="29" t="s">
        <v>311</v>
      </c>
      <c r="B18" s="30">
        <v>4016.575</v>
      </c>
      <c r="C18" s="29">
        <v>2.149284839630127</v>
      </c>
    </row>
    <row r="19" spans="1:3" ht="14.25">
      <c r="A19" s="29" t="s">
        <v>312</v>
      </c>
      <c r="B19" s="30">
        <v>3258.303</v>
      </c>
      <c r="C19" s="29">
        <v>1.7435306310653687</v>
      </c>
    </row>
    <row r="20" spans="1:3" ht="14.25">
      <c r="A20" s="29" t="s">
        <v>313</v>
      </c>
      <c r="B20" s="30">
        <v>3033.125</v>
      </c>
      <c r="C20" s="29">
        <v>1.6230369806289673</v>
      </c>
    </row>
    <row r="21" spans="1:3" ht="14.25">
      <c r="A21" s="29" t="s">
        <v>314</v>
      </c>
      <c r="B21" s="30">
        <v>2645.867</v>
      </c>
      <c r="C21" s="29">
        <v>1.41581392288208</v>
      </c>
    </row>
    <row r="22" spans="1:3" ht="14.25">
      <c r="A22" s="29" t="s">
        <v>209</v>
      </c>
      <c r="B22" s="30">
        <v>1862.38</v>
      </c>
      <c r="C22" s="29">
        <v>0.9965668320655823</v>
      </c>
    </row>
    <row r="23" spans="1:3" ht="14.25">
      <c r="A23" s="29" t="s">
        <v>315</v>
      </c>
      <c r="B23" s="30">
        <v>1849.767</v>
      </c>
      <c r="C23" s="29">
        <v>0.9898176789283752</v>
      </c>
    </row>
    <row r="24" spans="1:3" ht="14.25">
      <c r="A24" s="29" t="s">
        <v>317</v>
      </c>
      <c r="B24" s="30">
        <v>421.525</v>
      </c>
      <c r="C24" s="29">
        <v>0.22555968165397644</v>
      </c>
    </row>
    <row r="25" spans="1:3" ht="14.25">
      <c r="A25" s="29" t="s">
        <v>156</v>
      </c>
      <c r="B25" s="30">
        <v>387.735</v>
      </c>
      <c r="C25" s="29">
        <v>0.20747852325439453</v>
      </c>
    </row>
    <row r="26" spans="1:3" ht="14.25">
      <c r="A26" s="29" t="s">
        <v>318</v>
      </c>
      <c r="B26" s="30">
        <v>368.9</v>
      </c>
      <c r="C26" s="29">
        <v>0.1973998248577118</v>
      </c>
    </row>
    <row r="27" spans="1:3" ht="14.25">
      <c r="A27" s="29" t="s">
        <v>73</v>
      </c>
      <c r="B27" s="30">
        <v>354.719</v>
      </c>
      <c r="C27" s="29">
        <v>0.18981152772903442</v>
      </c>
    </row>
    <row r="28" spans="1:3" ht="14.25">
      <c r="A28" s="29" t="s">
        <v>40</v>
      </c>
      <c r="B28" s="30">
        <v>202.431</v>
      </c>
      <c r="C28" s="29">
        <v>0.10832161456346512</v>
      </c>
    </row>
    <row r="29" spans="1:3" ht="14.25">
      <c r="A29" s="29" t="s">
        <v>319</v>
      </c>
      <c r="B29" s="30">
        <v>114.581</v>
      </c>
      <c r="C29" s="29">
        <v>0.061457661967336666</v>
      </c>
    </row>
    <row r="30" spans="1:3" ht="14.25">
      <c r="A30" s="29" t="s">
        <v>320</v>
      </c>
      <c r="B30" s="6">
        <v>25.731</v>
      </c>
      <c r="C30" s="31">
        <v>0.06131273880600929</v>
      </c>
    </row>
    <row r="31" spans="1:3" ht="15" thickBot="1">
      <c r="A31" s="32" t="s">
        <v>47</v>
      </c>
      <c r="B31" s="32">
        <v>186879.598</v>
      </c>
      <c r="C31" s="32">
        <v>99.99999999999994</v>
      </c>
    </row>
    <row r="32" spans="1:5" ht="15" thickTop="1">
      <c r="A32" s="6"/>
      <c r="B32" s="6"/>
      <c r="C32" s="33"/>
      <c r="E32" s="2"/>
    </row>
    <row r="33" ht="14.25">
      <c r="A33" s="34" t="s">
        <v>321</v>
      </c>
    </row>
    <row r="35" ht="14.25">
      <c r="A35" s="35" t="s">
        <v>327</v>
      </c>
    </row>
    <row r="36" spans="1:3" ht="14.25">
      <c r="A36" s="36" t="s">
        <v>291</v>
      </c>
      <c r="B36" s="36"/>
      <c r="C36" s="36"/>
    </row>
    <row r="37" spans="1:3" ht="14.25">
      <c r="A37" s="11" t="s">
        <v>299</v>
      </c>
      <c r="B37" s="11"/>
      <c r="C37" s="11"/>
    </row>
    <row r="38" spans="1:3" ht="14.25">
      <c r="A38" s="11" t="s">
        <v>328</v>
      </c>
      <c r="B38" s="11"/>
      <c r="C38" s="11"/>
    </row>
    <row r="40" spans="2:3" ht="14.25">
      <c r="B40" s="37" t="s">
        <v>324</v>
      </c>
      <c r="C40" s="38"/>
    </row>
    <row r="41" spans="1:3" ht="25.5" customHeight="1">
      <c r="A41" s="35" t="s">
        <v>55</v>
      </c>
      <c r="B41" s="39" t="s">
        <v>2</v>
      </c>
      <c r="C41" s="14" t="s">
        <v>1</v>
      </c>
    </row>
    <row r="42" spans="1:5" ht="14.25">
      <c r="A42" s="16" t="s">
        <v>63</v>
      </c>
      <c r="B42" s="40">
        <f>B11+B24+B25</f>
        <v>10938.399</v>
      </c>
      <c r="C42" s="17">
        <f>B42/$B$31*100</f>
        <v>5.8531798639678145</v>
      </c>
      <c r="E42" s="3"/>
    </row>
    <row r="43" spans="1:3" ht="14.25">
      <c r="A43" s="16" t="s">
        <v>62</v>
      </c>
      <c r="B43" s="40">
        <f>B18+B19+B22+B29</f>
        <v>9251.839</v>
      </c>
      <c r="C43" s="17">
        <f>B43/$B$31*100</f>
        <v>4.95069504590865</v>
      </c>
    </row>
    <row r="44" spans="1:3" ht="15" thickBot="1">
      <c r="A44" s="18" t="s">
        <v>47</v>
      </c>
      <c r="B44" s="19">
        <f>SUM(B42:B43)</f>
        <v>20190.237999999998</v>
      </c>
      <c r="C44" s="20">
        <f>B44/$B$31*100</f>
        <v>10.803874909876464</v>
      </c>
    </row>
    <row r="45" ht="15" thickTop="1"/>
    <row r="47" ht="14.25">
      <c r="A47" s="35" t="s">
        <v>65</v>
      </c>
    </row>
    <row r="48" spans="1:5" ht="26.25" customHeight="1">
      <c r="A48" s="82" t="s">
        <v>323</v>
      </c>
      <c r="B48" s="82"/>
      <c r="C48" s="82"/>
      <c r="D48" s="3"/>
      <c r="E48" s="4"/>
    </row>
    <row r="49" spans="1:3" ht="27.75" customHeight="1">
      <c r="A49" s="82" t="s">
        <v>266</v>
      </c>
      <c r="B49" s="82"/>
      <c r="C49" s="82"/>
    </row>
    <row r="50" spans="1:3" ht="15" customHeight="1">
      <c r="A50" s="83"/>
      <c r="B50" s="83"/>
      <c r="C50" s="83"/>
    </row>
    <row r="51" spans="1:3" ht="14.25">
      <c r="A51" s="1" t="s">
        <v>325</v>
      </c>
      <c r="B51" s="5"/>
      <c r="C51" s="5"/>
    </row>
    <row r="52" spans="2:3" ht="14.25">
      <c r="B52" s="5"/>
      <c r="C52" s="5"/>
    </row>
    <row r="53" spans="2:3" ht="14.25">
      <c r="B53" s="5"/>
      <c r="C53" s="5"/>
    </row>
  </sheetData>
  <sheetProtection/>
  <mergeCells count="3">
    <mergeCell ref="A48:C48"/>
    <mergeCell ref="A49:C49"/>
    <mergeCell ref="A50:C50"/>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5.xml><?xml version="1.0" encoding="utf-8"?>
<worksheet xmlns="http://schemas.openxmlformats.org/spreadsheetml/2006/main" xmlns:r="http://schemas.openxmlformats.org/officeDocument/2006/relationships">
  <dimension ref="A1:E55"/>
  <sheetViews>
    <sheetView workbookViewId="0" topLeftCell="A1">
      <selection activeCell="A53" sqref="A53"/>
    </sheetView>
  </sheetViews>
  <sheetFormatPr defaultColWidth="9.140625" defaultRowHeight="15"/>
  <cols>
    <col min="1" max="1" width="58.421875" style="1" customWidth="1"/>
    <col min="2" max="2" width="18.57421875" style="1" customWidth="1"/>
    <col min="3" max="3" width="18.7109375" style="1" customWidth="1"/>
    <col min="4" max="16384" width="9.140625" style="1" customWidth="1"/>
  </cols>
  <sheetData>
    <row r="1" ht="14.25">
      <c r="A1" s="23" t="s">
        <v>334</v>
      </c>
    </row>
    <row r="2" spans="1:3" ht="14.25">
      <c r="A2" s="77" t="s">
        <v>304</v>
      </c>
      <c r="B2" s="78"/>
      <c r="C2" s="79"/>
    </row>
    <row r="3" spans="1:3" ht="15" customHeight="1">
      <c r="A3" s="24"/>
      <c r="B3" s="25" t="s">
        <v>0</v>
      </c>
      <c r="C3" s="26"/>
    </row>
    <row r="4" spans="1:3" ht="24.75" customHeight="1">
      <c r="A4" s="27" t="s">
        <v>3</v>
      </c>
      <c r="B4" s="28" t="s">
        <v>2</v>
      </c>
      <c r="C4" s="28" t="s">
        <v>1</v>
      </c>
    </row>
    <row r="5" spans="1:3" ht="14.25">
      <c r="A5" s="6" t="s">
        <v>6</v>
      </c>
      <c r="B5" s="6">
        <v>35503</v>
      </c>
      <c r="C5" s="33">
        <v>19.646938380232974</v>
      </c>
    </row>
    <row r="6" spans="1:3" ht="14.25">
      <c r="A6" s="65" t="s">
        <v>67</v>
      </c>
      <c r="B6" s="65">
        <v>30956</v>
      </c>
      <c r="C6" s="71">
        <v>17.130682604244488</v>
      </c>
    </row>
    <row r="7" spans="1:3" ht="14.25">
      <c r="A7" s="65" t="s">
        <v>305</v>
      </c>
      <c r="B7" s="65">
        <v>20025</v>
      </c>
      <c r="C7" s="71">
        <v>11.081597078110732</v>
      </c>
    </row>
    <row r="8" spans="1:3" ht="14.25">
      <c r="A8" s="65" t="s">
        <v>68</v>
      </c>
      <c r="B8" s="65">
        <v>12965</v>
      </c>
      <c r="C8" s="71">
        <v>7.174676959685676</v>
      </c>
    </row>
    <row r="9" spans="1:3" ht="14.25">
      <c r="A9" s="65" t="s">
        <v>15</v>
      </c>
      <c r="B9" s="65">
        <v>9997</v>
      </c>
      <c r="C9" s="71">
        <v>5.532221023214631</v>
      </c>
    </row>
    <row r="10" spans="1:3" ht="14.25">
      <c r="A10" s="65" t="s">
        <v>306</v>
      </c>
      <c r="B10" s="65">
        <v>9672</v>
      </c>
      <c r="C10" s="71">
        <v>5.352369884618578</v>
      </c>
    </row>
    <row r="11" spans="1:3" ht="14.25">
      <c r="A11" s="65" t="s">
        <v>63</v>
      </c>
      <c r="B11" s="65">
        <v>9251</v>
      </c>
      <c r="C11" s="71">
        <v>5.119393486621842</v>
      </c>
    </row>
    <row r="12" spans="1:3" ht="14.25">
      <c r="A12" s="65" t="s">
        <v>10</v>
      </c>
      <c r="B12" s="65">
        <v>8686</v>
      </c>
      <c r="C12" s="71">
        <v>4.806729199524086</v>
      </c>
    </row>
    <row r="13" spans="1:3" ht="14.25">
      <c r="A13" s="65" t="s">
        <v>307</v>
      </c>
      <c r="B13" s="65">
        <v>5592</v>
      </c>
      <c r="C13" s="71">
        <v>3.094546360089649</v>
      </c>
    </row>
    <row r="14" spans="1:3" ht="14.25">
      <c r="A14" s="65" t="s">
        <v>308</v>
      </c>
      <c r="B14" s="65">
        <v>5509</v>
      </c>
      <c r="C14" s="71">
        <v>3.04861514623281</v>
      </c>
    </row>
    <row r="15" spans="1:3" ht="14.25">
      <c r="A15" s="65" t="s">
        <v>309</v>
      </c>
      <c r="B15" s="65">
        <v>5377</v>
      </c>
      <c r="C15" s="71">
        <v>2.9755679145568745</v>
      </c>
    </row>
    <row r="16" spans="1:3" ht="14.25">
      <c r="A16" s="65" t="s">
        <v>310</v>
      </c>
      <c r="B16" s="65">
        <v>4366</v>
      </c>
      <c r="C16" s="71">
        <v>2.416092526493456</v>
      </c>
    </row>
    <row r="17" spans="1:3" ht="14.25">
      <c r="A17" s="65" t="s">
        <v>311</v>
      </c>
      <c r="B17" s="65">
        <v>3944</v>
      </c>
      <c r="C17" s="71">
        <v>2.182562740377964</v>
      </c>
    </row>
    <row r="18" spans="1:3" ht="14.25">
      <c r="A18" s="65" t="s">
        <v>20</v>
      </c>
      <c r="B18" s="65">
        <v>3605</v>
      </c>
      <c r="C18" s="71">
        <v>1.9949641681193107</v>
      </c>
    </row>
    <row r="19" spans="1:3" ht="14.25">
      <c r="A19" s="65" t="s">
        <v>312</v>
      </c>
      <c r="B19" s="65">
        <v>3185</v>
      </c>
      <c r="C19" s="71">
        <v>1.7625411582413326</v>
      </c>
    </row>
    <row r="20" spans="1:3" ht="14.25">
      <c r="A20" s="65" t="s">
        <v>313</v>
      </c>
      <c r="B20" s="65">
        <v>2895</v>
      </c>
      <c r="C20" s="71">
        <v>1.6020586038017763</v>
      </c>
    </row>
    <row r="21" spans="1:3" ht="14.25">
      <c r="A21" s="65" t="s">
        <v>314</v>
      </c>
      <c r="B21" s="65">
        <v>2506</v>
      </c>
      <c r="C21" s="71">
        <v>1.3867906256052682</v>
      </c>
    </row>
    <row r="22" spans="1:3" ht="14.25">
      <c r="A22" s="65" t="s">
        <v>315</v>
      </c>
      <c r="B22" s="65">
        <v>2004</v>
      </c>
      <c r="C22" s="71">
        <v>1.108989789989209</v>
      </c>
    </row>
    <row r="23" spans="1:3" ht="14.25">
      <c r="A23" s="65" t="s">
        <v>209</v>
      </c>
      <c r="B23" s="65">
        <v>1806</v>
      </c>
      <c r="C23" s="71">
        <v>0.999418942475305</v>
      </c>
    </row>
    <row r="24" spans="1:3" ht="14.25">
      <c r="A24" s="65" t="s">
        <v>316</v>
      </c>
      <c r="B24" s="65">
        <v>1003</v>
      </c>
      <c r="C24" s="71">
        <v>0.5550482831133616</v>
      </c>
    </row>
    <row r="25" spans="1:3" ht="14.25">
      <c r="A25" s="65" t="s">
        <v>317</v>
      </c>
      <c r="B25" s="65">
        <v>411</v>
      </c>
      <c r="C25" s="71">
        <v>0.22744251680916408</v>
      </c>
    </row>
    <row r="26" spans="1:3" ht="14.25">
      <c r="A26" s="65" t="s">
        <v>318</v>
      </c>
      <c r="B26" s="65">
        <v>397</v>
      </c>
      <c r="C26" s="71">
        <v>0.21969508314656486</v>
      </c>
    </row>
    <row r="27" spans="1:3" ht="14.25">
      <c r="A27" s="65" t="s">
        <v>156</v>
      </c>
      <c r="B27" s="65">
        <v>373</v>
      </c>
      <c r="C27" s="71">
        <v>0.20641376829639468</v>
      </c>
    </row>
    <row r="28" spans="1:3" ht="14.25">
      <c r="A28" s="65" t="s">
        <v>73</v>
      </c>
      <c r="B28" s="65">
        <v>369</v>
      </c>
      <c r="C28" s="71">
        <v>0.20420021582136633</v>
      </c>
    </row>
    <row r="29" spans="1:5" ht="14.25">
      <c r="A29" s="65" t="s">
        <v>40</v>
      </c>
      <c r="B29" s="65">
        <v>200</v>
      </c>
      <c r="C29" s="71">
        <v>0.11067762375141804</v>
      </c>
      <c r="E29" s="21"/>
    </row>
    <row r="30" spans="1:3" ht="14.25">
      <c r="A30" s="65" t="s">
        <v>319</v>
      </c>
      <c r="B30" s="65">
        <v>82</v>
      </c>
      <c r="C30" s="71">
        <v>0.045377825738081405</v>
      </c>
    </row>
    <row r="31" spans="1:3" ht="14.25">
      <c r="A31" s="65" t="s">
        <v>320</v>
      </c>
      <c r="B31" s="65">
        <v>26</v>
      </c>
      <c r="C31" s="71">
        <v>0.014388091087684348</v>
      </c>
    </row>
    <row r="32" spans="1:3" ht="15" thickBot="1">
      <c r="A32" s="32" t="s">
        <v>47</v>
      </c>
      <c r="B32" s="32">
        <v>180705</v>
      </c>
      <c r="C32" s="74">
        <v>100.00000000000001</v>
      </c>
    </row>
    <row r="33" ht="15" thickTop="1"/>
    <row r="34" ht="14.25">
      <c r="A34" s="34" t="s">
        <v>321</v>
      </c>
    </row>
    <row r="36" ht="14.25">
      <c r="A36" s="35" t="s">
        <v>322</v>
      </c>
    </row>
    <row r="37" spans="1:3" ht="14.25">
      <c r="A37" s="36" t="s">
        <v>291</v>
      </c>
      <c r="B37" s="36"/>
      <c r="C37" s="36"/>
    </row>
    <row r="38" spans="1:3" ht="14.25">
      <c r="A38" s="11" t="s">
        <v>299</v>
      </c>
      <c r="B38" s="11"/>
      <c r="C38" s="11"/>
    </row>
    <row r="40" spans="2:3" ht="14.25">
      <c r="B40" s="37" t="s">
        <v>324</v>
      </c>
      <c r="C40" s="38"/>
    </row>
    <row r="41" spans="1:3" ht="25.5" customHeight="1">
      <c r="A41" s="35" t="s">
        <v>55</v>
      </c>
      <c r="B41" s="39" t="s">
        <v>2</v>
      </c>
      <c r="C41" s="14" t="s">
        <v>1</v>
      </c>
    </row>
    <row r="42" spans="1:3" ht="14.25">
      <c r="A42" s="16" t="s">
        <v>63</v>
      </c>
      <c r="B42" s="43">
        <f>B11+B25+B27</f>
        <v>10035</v>
      </c>
      <c r="C42" s="17">
        <f>B42/$B$32*100</f>
        <v>5.553249771727401</v>
      </c>
    </row>
    <row r="43" spans="1:5" ht="14.25">
      <c r="A43" s="16" t="s">
        <v>62</v>
      </c>
      <c r="B43" s="44">
        <f>B17+B19+B23+B30</f>
        <v>9017</v>
      </c>
      <c r="C43" s="17">
        <f>B43/$B$32*100</f>
        <v>4.989900666832684</v>
      </c>
      <c r="E43" s="22"/>
    </row>
    <row r="44" spans="1:3" ht="14.25">
      <c r="A44" s="24" t="s">
        <v>302</v>
      </c>
      <c r="B44" s="10">
        <f>B18+B24</f>
        <v>4608</v>
      </c>
      <c r="C44" s="17">
        <f>B44/$B$32*100</f>
        <v>2.5500124512326723</v>
      </c>
    </row>
    <row r="45" spans="1:3" ht="15" thickBot="1">
      <c r="A45" s="18" t="s">
        <v>47</v>
      </c>
      <c r="B45" s="19">
        <f>SUM(B42:B44)</f>
        <v>23660</v>
      </c>
      <c r="C45" s="20">
        <f>B45/$B$32*100</f>
        <v>13.093162889792756</v>
      </c>
    </row>
    <row r="46" ht="15" thickTop="1"/>
    <row r="48" ht="14.25">
      <c r="A48" s="35" t="s">
        <v>65</v>
      </c>
    </row>
    <row r="49" spans="1:3" ht="26.25" customHeight="1">
      <c r="A49" s="82" t="s">
        <v>323</v>
      </c>
      <c r="B49" s="82"/>
      <c r="C49" s="82"/>
    </row>
    <row r="50" spans="1:3" ht="27.75" customHeight="1">
      <c r="A50" s="82" t="s">
        <v>266</v>
      </c>
      <c r="B50" s="82"/>
      <c r="C50" s="82"/>
    </row>
    <row r="51" spans="1:3" ht="15" customHeight="1">
      <c r="A51" s="83" t="s">
        <v>303</v>
      </c>
      <c r="B51" s="83"/>
      <c r="C51" s="83"/>
    </row>
    <row r="52" spans="2:3" ht="14.25">
      <c r="B52" s="6"/>
      <c r="C52" s="7"/>
    </row>
    <row r="53" spans="1:3" ht="14.25">
      <c r="A53" s="1" t="s">
        <v>325</v>
      </c>
      <c r="B53" s="5"/>
      <c r="C53" s="5"/>
    </row>
    <row r="54" spans="2:3" ht="14.25">
      <c r="B54" s="5"/>
      <c r="C54" s="5"/>
    </row>
    <row r="55" spans="2:3" ht="14.25">
      <c r="B55" s="5"/>
      <c r="C55" s="5"/>
    </row>
  </sheetData>
  <sheetProtection/>
  <mergeCells count="3">
    <mergeCell ref="A49:C49"/>
    <mergeCell ref="A50:C50"/>
    <mergeCell ref="A51:C51"/>
  </mergeCells>
  <printOptions/>
  <pageMargins left="0.7" right="0.7" top="0.75" bottom="0.75" header="0.3" footer="0.3"/>
  <pageSetup horizontalDpi="600" verticalDpi="600" orientation="portrait" paperSize="9" scale="85" r:id="rId2"/>
  <headerFooter>
    <oddHeader>&amp;R
&amp;G</oddHeader>
  </headerFooter>
  <legacyDrawingHF r:id="rId1"/>
</worksheet>
</file>

<file path=xl/worksheets/sheet6.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5"/>
  <cols>
    <col min="1" max="1" width="56.28125" style="1" customWidth="1"/>
    <col min="2" max="2" width="20.28125" style="1" customWidth="1"/>
    <col min="3" max="3" width="20.00390625" style="1" customWidth="1"/>
    <col min="4" max="4" width="9.140625" style="1" customWidth="1"/>
    <col min="5" max="5" width="23.421875" style="1" customWidth="1"/>
    <col min="6" max="16384" width="9.140625" style="1" customWidth="1"/>
  </cols>
  <sheetData>
    <row r="1" ht="11.25" customHeight="1">
      <c r="A1" s="23" t="s">
        <v>334</v>
      </c>
    </row>
    <row r="2" spans="1:3" ht="11.25" customHeight="1">
      <c r="A2" s="77" t="s">
        <v>301</v>
      </c>
      <c r="B2" s="78"/>
      <c r="C2" s="79"/>
    </row>
    <row r="3" spans="1:3" ht="15" customHeight="1">
      <c r="A3" s="9"/>
      <c r="B3" s="25" t="s">
        <v>0</v>
      </c>
      <c r="C3" s="26"/>
    </row>
    <row r="4" spans="1:3" ht="27" customHeight="1">
      <c r="A4" s="35" t="s">
        <v>3</v>
      </c>
      <c r="B4" s="73" t="s">
        <v>2</v>
      </c>
      <c r="C4" s="73" t="s">
        <v>1</v>
      </c>
    </row>
    <row r="5" spans="1:5" ht="14.25">
      <c r="A5" s="65" t="s">
        <v>6</v>
      </c>
      <c r="B5" s="65">
        <v>31953.665</v>
      </c>
      <c r="C5" s="71">
        <v>18.66603816552595</v>
      </c>
      <c r="E5" s="9"/>
    </row>
    <row r="6" spans="1:5" ht="14.25">
      <c r="A6" s="6" t="s">
        <v>67</v>
      </c>
      <c r="B6" s="6">
        <v>23376</v>
      </c>
      <c r="C6" s="33">
        <v>13.655313346914497</v>
      </c>
      <c r="E6" s="9"/>
    </row>
    <row r="7" spans="1:8" ht="14.25">
      <c r="A7" s="65" t="s">
        <v>208</v>
      </c>
      <c r="B7" s="65">
        <v>18874.141</v>
      </c>
      <c r="C7" s="71">
        <v>11.025509475908885</v>
      </c>
      <c r="F7" s="7"/>
      <c r="G7" s="59"/>
      <c r="H7" s="31"/>
    </row>
    <row r="8" spans="1:8" ht="14.25">
      <c r="A8" s="65" t="s">
        <v>68</v>
      </c>
      <c r="B8" s="65">
        <v>13594.918</v>
      </c>
      <c r="C8" s="71">
        <v>7.941601010250176</v>
      </c>
      <c r="F8" s="7"/>
      <c r="G8" s="7"/>
      <c r="H8" s="7"/>
    </row>
    <row r="9" spans="1:8" ht="14.25">
      <c r="A9" s="65" t="s">
        <v>12</v>
      </c>
      <c r="B9" s="65">
        <v>9201.900000000001</v>
      </c>
      <c r="C9" s="71">
        <v>5.375377647457757</v>
      </c>
      <c r="F9" s="7"/>
      <c r="G9" s="7"/>
      <c r="H9" s="7"/>
    </row>
    <row r="10" spans="1:3" ht="14.25">
      <c r="A10" s="65" t="s">
        <v>218</v>
      </c>
      <c r="B10" s="65">
        <v>9058.996</v>
      </c>
      <c r="C10" s="71">
        <v>5.291898912921159</v>
      </c>
    </row>
    <row r="11" spans="1:3" ht="14.25">
      <c r="A11" s="65" t="s">
        <v>280</v>
      </c>
      <c r="B11" s="65">
        <v>8259.18</v>
      </c>
      <c r="C11" s="71">
        <v>4.8246787683337296</v>
      </c>
    </row>
    <row r="12" spans="1:3" ht="14.25">
      <c r="A12" s="65" t="s">
        <v>282</v>
      </c>
      <c r="B12" s="65">
        <v>7702.497</v>
      </c>
      <c r="C12" s="71">
        <v>4.499487084559757</v>
      </c>
    </row>
    <row r="13" spans="1:3" ht="14.25">
      <c r="A13" s="65" t="s">
        <v>281</v>
      </c>
      <c r="B13" s="65">
        <v>6908.621</v>
      </c>
      <c r="C13" s="71">
        <v>4.035736847624648</v>
      </c>
    </row>
    <row r="14" spans="1:3" ht="14.25">
      <c r="A14" s="65" t="s">
        <v>19</v>
      </c>
      <c r="B14" s="65">
        <v>5919.188</v>
      </c>
      <c r="C14" s="71">
        <v>3.4577501240287525</v>
      </c>
    </row>
    <row r="15" spans="1:3" ht="14.25">
      <c r="A15" s="65" t="s">
        <v>283</v>
      </c>
      <c r="B15" s="65">
        <v>5542.226</v>
      </c>
      <c r="C15" s="71">
        <v>3.2375441764808577</v>
      </c>
    </row>
    <row r="16" spans="1:3" ht="15.75" customHeight="1">
      <c r="A16" s="65" t="s">
        <v>14</v>
      </c>
      <c r="B16" s="65">
        <v>5290.888</v>
      </c>
      <c r="C16" s="71">
        <v>3.0907226866628053</v>
      </c>
    </row>
    <row r="17" spans="1:3" ht="14.25">
      <c r="A17" s="65" t="s">
        <v>219</v>
      </c>
      <c r="B17" s="65">
        <v>3963.771</v>
      </c>
      <c r="C17" s="71">
        <v>2.3154746338301084</v>
      </c>
    </row>
    <row r="18" spans="1:3" ht="14.25">
      <c r="A18" s="65" t="s">
        <v>250</v>
      </c>
      <c r="B18" s="65">
        <v>3714.239</v>
      </c>
      <c r="C18" s="71">
        <v>2.169708136136651</v>
      </c>
    </row>
    <row r="19" spans="1:3" ht="14.25">
      <c r="A19" s="65" t="s">
        <v>293</v>
      </c>
      <c r="B19" s="65">
        <v>3358.059</v>
      </c>
      <c r="C19" s="71">
        <v>1.961642192095583</v>
      </c>
    </row>
    <row r="20" spans="1:3" ht="14.25">
      <c r="A20" s="65" t="s">
        <v>220</v>
      </c>
      <c r="B20" s="65">
        <v>2966.307</v>
      </c>
      <c r="C20" s="71">
        <v>1.7327965249891295</v>
      </c>
    </row>
    <row r="21" spans="1:3" ht="14.25">
      <c r="A21" s="65" t="s">
        <v>18</v>
      </c>
      <c r="B21" s="65">
        <v>2754.253</v>
      </c>
      <c r="C21" s="71">
        <v>1.6089231584393948</v>
      </c>
    </row>
    <row r="22" spans="1:3" ht="14.25">
      <c r="A22" s="65" t="s">
        <v>72</v>
      </c>
      <c r="B22" s="65">
        <v>2406.537</v>
      </c>
      <c r="C22" s="71">
        <v>1.4058015407231164</v>
      </c>
    </row>
    <row r="23" spans="1:3" ht="14.25">
      <c r="A23" s="65" t="s">
        <v>286</v>
      </c>
      <c r="B23" s="65">
        <v>1676.799</v>
      </c>
      <c r="C23" s="71">
        <v>0.9795181281995585</v>
      </c>
    </row>
    <row r="24" spans="1:3" ht="14.25">
      <c r="A24" s="65" t="s">
        <v>252</v>
      </c>
      <c r="B24" s="65">
        <v>1394.2</v>
      </c>
      <c r="C24" s="71">
        <v>0.8144352270819725</v>
      </c>
    </row>
    <row r="25" spans="1:3" ht="14.25">
      <c r="A25" s="65" t="s">
        <v>287</v>
      </c>
      <c r="B25" s="65">
        <v>934.349</v>
      </c>
      <c r="C25" s="71">
        <v>0.5458088796362172</v>
      </c>
    </row>
    <row r="26" spans="1:3" ht="14.25">
      <c r="A26" s="65" t="s">
        <v>231</v>
      </c>
      <c r="B26" s="65">
        <v>549.161</v>
      </c>
      <c r="C26" s="71">
        <v>0.3207976357334407</v>
      </c>
    </row>
    <row r="27" spans="1:3" ht="14.25">
      <c r="A27" s="65" t="s">
        <v>295</v>
      </c>
      <c r="B27" s="65">
        <v>386.11</v>
      </c>
      <c r="C27" s="71">
        <v>0.22554983899628492</v>
      </c>
    </row>
    <row r="28" spans="1:3" ht="14.25">
      <c r="A28" s="65" t="s">
        <v>294</v>
      </c>
      <c r="B28" s="65">
        <v>379.198</v>
      </c>
      <c r="C28" s="71">
        <v>0.22151212827358327</v>
      </c>
    </row>
    <row r="29" spans="1:3" ht="14.25">
      <c r="A29" s="65" t="s">
        <v>30</v>
      </c>
      <c r="B29" s="65">
        <v>370.06</v>
      </c>
      <c r="C29" s="71">
        <v>0.21617407842056718</v>
      </c>
    </row>
    <row r="30" spans="1:3" ht="14.25">
      <c r="A30" s="65" t="s">
        <v>156</v>
      </c>
      <c r="B30" s="65">
        <v>351.842</v>
      </c>
      <c r="C30" s="71">
        <v>0.20553185996770576</v>
      </c>
    </row>
    <row r="31" spans="1:3" ht="14.25">
      <c r="A31" s="65" t="s">
        <v>296</v>
      </c>
      <c r="B31" s="65">
        <v>196.832</v>
      </c>
      <c r="C31" s="71">
        <v>0.1149812900710076</v>
      </c>
    </row>
    <row r="32" spans="1:3" ht="14.25">
      <c r="A32" s="65" t="s">
        <v>74</v>
      </c>
      <c r="B32" s="65">
        <v>73.769</v>
      </c>
      <c r="C32" s="71">
        <v>0.04309286491651846</v>
      </c>
    </row>
    <row r="33" spans="1:3" ht="14.25">
      <c r="A33" s="65" t="s">
        <v>297</v>
      </c>
      <c r="B33" s="65">
        <v>28.406</v>
      </c>
      <c r="C33" s="71">
        <v>0.01659363582017681</v>
      </c>
    </row>
    <row r="34" spans="1:3" ht="15" thickBot="1">
      <c r="A34" s="32" t="s">
        <v>47</v>
      </c>
      <c r="B34" s="32">
        <v>171186.11200000002</v>
      </c>
      <c r="C34" s="74">
        <v>100</v>
      </c>
    </row>
    <row r="35" spans="1:3" ht="11.25" customHeight="1" thickTop="1">
      <c r="A35" s="7"/>
      <c r="B35" s="59"/>
      <c r="C35" s="31"/>
    </row>
    <row r="36" ht="14.25">
      <c r="A36" s="34" t="s">
        <v>48</v>
      </c>
    </row>
    <row r="38" spans="1:3" ht="14.25">
      <c r="A38" s="35"/>
      <c r="B38" s="7"/>
      <c r="C38" s="7"/>
    </row>
    <row r="39" spans="1:3" ht="14.25">
      <c r="A39" s="35" t="s">
        <v>298</v>
      </c>
      <c r="B39" s="38"/>
      <c r="C39" s="38"/>
    </row>
    <row r="40" ht="14.25">
      <c r="A40" s="1" t="s">
        <v>291</v>
      </c>
    </row>
    <row r="41" spans="1:3" ht="14.25">
      <c r="A41" s="16" t="s">
        <v>299</v>
      </c>
      <c r="B41" s="12"/>
      <c r="C41" s="12"/>
    </row>
    <row r="42" spans="1:3" ht="14.25">
      <c r="A42" s="7"/>
      <c r="B42" s="72"/>
      <c r="C42" s="72"/>
    </row>
    <row r="43" spans="1:3" ht="14.25">
      <c r="A43" s="75"/>
      <c r="B43" s="7"/>
      <c r="C43" s="7"/>
    </row>
    <row r="44" spans="1:3" ht="14.25">
      <c r="A44" s="7"/>
      <c r="B44" s="25" t="s">
        <v>0</v>
      </c>
      <c r="C44" s="7"/>
    </row>
    <row r="45" spans="1:3" ht="28.5">
      <c r="A45" s="35" t="s">
        <v>55</v>
      </c>
      <c r="B45" s="14" t="s">
        <v>2</v>
      </c>
      <c r="C45" s="15" t="s">
        <v>1</v>
      </c>
    </row>
    <row r="46" spans="1:3" ht="14.25">
      <c r="A46" s="16" t="s">
        <v>63</v>
      </c>
      <c r="B46" s="44">
        <v>9796.948</v>
      </c>
      <c r="C46" s="17">
        <v>5.72298061188515</v>
      </c>
    </row>
    <row r="47" spans="1:3" ht="14.25">
      <c r="A47" s="16" t="s">
        <v>62</v>
      </c>
      <c r="B47" s="44">
        <v>8431.114</v>
      </c>
      <c r="C47" s="17">
        <v>4.925115654241857</v>
      </c>
    </row>
    <row r="48" spans="1:3" ht="14.25">
      <c r="A48" s="7" t="s">
        <v>302</v>
      </c>
      <c r="B48" s="59">
        <v>4292.408</v>
      </c>
      <c r="C48" s="76">
        <v>2.5074510717318</v>
      </c>
    </row>
    <row r="49" spans="1:3" ht="15" thickBot="1">
      <c r="A49" s="18" t="s">
        <v>47</v>
      </c>
      <c r="B49" s="19">
        <v>22520.469999999998</v>
      </c>
      <c r="C49" s="20">
        <v>13.155547337858806</v>
      </c>
    </row>
    <row r="50" ht="15" thickTop="1"/>
    <row r="51" spans="1:3" ht="14.25">
      <c r="A51" s="7"/>
      <c r="B51" s="7"/>
      <c r="C51" s="7"/>
    </row>
    <row r="52" spans="1:3" ht="14.25">
      <c r="A52" s="35" t="s">
        <v>65</v>
      </c>
      <c r="B52" s="6"/>
      <c r="C52" s="7"/>
    </row>
    <row r="53" spans="1:3" ht="27.75" customHeight="1">
      <c r="A53" s="84" t="s">
        <v>300</v>
      </c>
      <c r="B53" s="84"/>
      <c r="C53" s="84"/>
    </row>
    <row r="54" spans="1:3" ht="27" customHeight="1">
      <c r="A54" s="84" t="s">
        <v>266</v>
      </c>
      <c r="B54" s="84"/>
      <c r="C54" s="84"/>
    </row>
    <row r="55" spans="1:3" ht="11.25" customHeight="1">
      <c r="A55" s="84" t="s">
        <v>303</v>
      </c>
      <c r="B55" s="84"/>
      <c r="C55" s="84"/>
    </row>
  </sheetData>
  <sheetProtection/>
  <mergeCells count="3">
    <mergeCell ref="A55:C55"/>
    <mergeCell ref="A53:C53"/>
    <mergeCell ref="A54:C54"/>
  </mergeCells>
  <printOptions/>
  <pageMargins left="0.7" right="0.7" top="0.75" bottom="0.75" header="0.3" footer="0.3"/>
  <pageSetup horizontalDpi="600" verticalDpi="600" orientation="portrait" paperSize="9" scale="85" r:id="rId2"/>
  <headerFooter>
    <oddHeader>&amp;R
&amp;G</oddHeader>
  </headerFooter>
  <colBreaks count="1" manualBreakCount="1">
    <brk id="3" max="65535" man="1"/>
  </colBreaks>
  <legacyDrawingHF r:id="rId1"/>
</worksheet>
</file>

<file path=xl/worksheets/sheet7.xml><?xml version="1.0" encoding="utf-8"?>
<worksheet xmlns="http://schemas.openxmlformats.org/spreadsheetml/2006/main" xmlns:r="http://schemas.openxmlformats.org/officeDocument/2006/relationships">
  <dimension ref="A1:H54"/>
  <sheetViews>
    <sheetView workbookViewId="0" topLeftCell="A1">
      <selection activeCell="A1" sqref="A1"/>
    </sheetView>
  </sheetViews>
  <sheetFormatPr defaultColWidth="9.140625" defaultRowHeight="15"/>
  <cols>
    <col min="1" max="1" width="56.28125" style="1" customWidth="1"/>
    <col min="2" max="2" width="20.28125" style="1" customWidth="1"/>
    <col min="3" max="3" width="20.00390625" style="1" customWidth="1"/>
    <col min="4" max="4" width="9.140625" style="1" customWidth="1"/>
    <col min="5" max="5" width="23.421875" style="1" customWidth="1"/>
    <col min="6" max="16384" width="9.140625" style="1" customWidth="1"/>
  </cols>
  <sheetData>
    <row r="1" ht="11.25" customHeight="1">
      <c r="A1" s="23" t="s">
        <v>334</v>
      </c>
    </row>
    <row r="2" spans="1:3" ht="11.25" customHeight="1">
      <c r="A2" s="77" t="s">
        <v>292</v>
      </c>
      <c r="B2" s="78"/>
      <c r="C2" s="79"/>
    </row>
    <row r="3" spans="1:3" ht="15" customHeight="1">
      <c r="A3" s="9"/>
      <c r="B3" s="25" t="s">
        <v>0</v>
      </c>
      <c r="C3" s="26"/>
    </row>
    <row r="4" spans="1:3" ht="27" customHeight="1">
      <c r="A4" s="35" t="s">
        <v>3</v>
      </c>
      <c r="B4" s="73" t="s">
        <v>2</v>
      </c>
      <c r="C4" s="73" t="s">
        <v>1</v>
      </c>
    </row>
    <row r="5" spans="1:5" ht="14.25">
      <c r="A5" s="65" t="s">
        <v>6</v>
      </c>
      <c r="B5" s="65">
        <v>29727.436</v>
      </c>
      <c r="C5" s="71">
        <v>18.78102955440725</v>
      </c>
      <c r="E5" s="9"/>
    </row>
    <row r="6" spans="1:5" ht="14.25">
      <c r="A6" s="6" t="s">
        <v>67</v>
      </c>
      <c r="B6" s="6">
        <v>21212</v>
      </c>
      <c r="C6" s="33">
        <v>13.401196083916778</v>
      </c>
      <c r="E6" s="9"/>
    </row>
    <row r="7" spans="1:8" ht="14.25">
      <c r="A7" s="65" t="s">
        <v>208</v>
      </c>
      <c r="B7" s="65">
        <v>15580.384</v>
      </c>
      <c r="C7" s="71">
        <v>9.843285925264926</v>
      </c>
      <c r="F7" s="7"/>
      <c r="G7" s="59"/>
      <c r="H7" s="31"/>
    </row>
    <row r="8" spans="1:8" ht="14.25">
      <c r="A8" s="65" t="s">
        <v>68</v>
      </c>
      <c r="B8" s="65">
        <v>12758.446</v>
      </c>
      <c r="C8" s="71">
        <v>8.060458069586257</v>
      </c>
      <c r="F8" s="7"/>
      <c r="G8" s="7"/>
      <c r="H8" s="7"/>
    </row>
    <row r="9" spans="1:8" ht="14.25">
      <c r="A9" s="65" t="s">
        <v>218</v>
      </c>
      <c r="B9" s="65">
        <v>9289</v>
      </c>
      <c r="C9" s="71">
        <v>5.86855131168692</v>
      </c>
      <c r="F9" s="7"/>
      <c r="G9" s="7"/>
      <c r="H9" s="7"/>
    </row>
    <row r="10" spans="1:3" ht="14.25">
      <c r="A10" s="65" t="s">
        <v>12</v>
      </c>
      <c r="B10" s="65">
        <v>8486.098</v>
      </c>
      <c r="C10" s="71">
        <v>5.3612984765856115</v>
      </c>
    </row>
    <row r="11" spans="1:3" ht="14.25">
      <c r="A11" s="65" t="s">
        <v>280</v>
      </c>
      <c r="B11" s="65">
        <v>7368.749</v>
      </c>
      <c r="C11" s="71">
        <v>4.655386113622745</v>
      </c>
    </row>
    <row r="12" spans="1:3" ht="14.25">
      <c r="A12" s="65" t="s">
        <v>282</v>
      </c>
      <c r="B12" s="65">
        <v>6951.524</v>
      </c>
      <c r="C12" s="71">
        <v>4.3917940885373135</v>
      </c>
    </row>
    <row r="13" spans="1:3" ht="14.25">
      <c r="A13" s="65" t="s">
        <v>281</v>
      </c>
      <c r="B13" s="65">
        <v>6432.545</v>
      </c>
      <c r="C13" s="71">
        <v>4.063916503093458</v>
      </c>
    </row>
    <row r="14" spans="1:3" ht="14.25">
      <c r="A14" s="65" t="s">
        <v>283</v>
      </c>
      <c r="B14" s="65">
        <v>5513.593</v>
      </c>
      <c r="C14" s="71">
        <v>3.4833462624887304</v>
      </c>
    </row>
    <row r="15" spans="1:3" ht="14.25">
      <c r="A15" s="65" t="s">
        <v>14</v>
      </c>
      <c r="B15" s="65">
        <v>5099.263</v>
      </c>
      <c r="C15" s="71">
        <v>3.2215832239516176</v>
      </c>
    </row>
    <row r="16" spans="1:3" ht="15.75" customHeight="1">
      <c r="A16" s="65" t="s">
        <v>19</v>
      </c>
      <c r="B16" s="65">
        <v>5004.622</v>
      </c>
      <c r="C16" s="71">
        <v>3.1617914740658004</v>
      </c>
    </row>
    <row r="17" spans="1:3" ht="14.25">
      <c r="A17" s="65" t="s">
        <v>219</v>
      </c>
      <c r="B17" s="65">
        <v>3858.829</v>
      </c>
      <c r="C17" s="71">
        <v>2.4379089234067743</v>
      </c>
    </row>
    <row r="18" spans="1:3" ht="14.25">
      <c r="A18" s="65" t="s">
        <v>250</v>
      </c>
      <c r="B18" s="65">
        <v>3747.823</v>
      </c>
      <c r="C18" s="71">
        <v>2.367778187385123</v>
      </c>
    </row>
    <row r="19" spans="1:3" ht="14.25">
      <c r="A19" s="65" t="s">
        <v>293</v>
      </c>
      <c r="B19" s="65">
        <v>3117.431</v>
      </c>
      <c r="C19" s="71">
        <v>1.9695127337865719</v>
      </c>
    </row>
    <row r="20" spans="1:3" ht="14.25">
      <c r="A20" s="65" t="s">
        <v>220</v>
      </c>
      <c r="B20" s="65">
        <v>2973.065</v>
      </c>
      <c r="C20" s="71">
        <v>1.878306007695174</v>
      </c>
    </row>
    <row r="21" spans="1:3" ht="14.25">
      <c r="A21" s="65" t="s">
        <v>18</v>
      </c>
      <c r="B21" s="65">
        <v>2660.801</v>
      </c>
      <c r="C21" s="71">
        <v>1.6810256430926762</v>
      </c>
    </row>
    <row r="22" spans="1:3" ht="14.25">
      <c r="A22" s="65" t="s">
        <v>72</v>
      </c>
      <c r="B22" s="65">
        <v>2299.218</v>
      </c>
      <c r="C22" s="71">
        <v>1.4525868026433604</v>
      </c>
    </row>
    <row r="23" spans="1:3" ht="14.25">
      <c r="A23" s="65" t="s">
        <v>286</v>
      </c>
      <c r="B23" s="65">
        <v>1709.874</v>
      </c>
      <c r="C23" s="71">
        <v>1.0802544197996944</v>
      </c>
    </row>
    <row r="24" spans="1:3" ht="14.25">
      <c r="A24" s="65" t="s">
        <v>252</v>
      </c>
      <c r="B24" s="65">
        <v>1281.165</v>
      </c>
      <c r="C24" s="71">
        <v>0.8094070988521231</v>
      </c>
    </row>
    <row r="25" spans="1:3" ht="14.25">
      <c r="A25" s="65" t="s">
        <v>287</v>
      </c>
      <c r="B25" s="65">
        <v>896.827</v>
      </c>
      <c r="C25" s="71">
        <v>0.5665922346007369</v>
      </c>
    </row>
    <row r="26" spans="1:3" ht="14.25">
      <c r="A26" s="65" t="s">
        <v>231</v>
      </c>
      <c r="B26" s="65">
        <v>480.258</v>
      </c>
      <c r="C26" s="71">
        <v>0.3034146534447343</v>
      </c>
    </row>
    <row r="27" spans="1:3" ht="14.25">
      <c r="A27" s="65" t="s">
        <v>294</v>
      </c>
      <c r="B27" s="65">
        <v>384.551</v>
      </c>
      <c r="C27" s="71">
        <v>0.24294943217359422</v>
      </c>
    </row>
    <row r="28" spans="1:3" ht="14.25">
      <c r="A28" s="65" t="s">
        <v>30</v>
      </c>
      <c r="B28" s="65">
        <v>377.553</v>
      </c>
      <c r="C28" s="71">
        <v>0.2385282757434957</v>
      </c>
    </row>
    <row r="29" spans="1:3" ht="14.25">
      <c r="A29" s="65" t="s">
        <v>295</v>
      </c>
      <c r="B29" s="65">
        <v>374.844</v>
      </c>
      <c r="C29" s="71">
        <v>0.2368167992117528</v>
      </c>
    </row>
    <row r="30" spans="1:3" ht="14.25">
      <c r="A30" s="65" t="s">
        <v>156</v>
      </c>
      <c r="B30" s="65">
        <v>336.646</v>
      </c>
      <c r="C30" s="71">
        <v>0.2126842851624669</v>
      </c>
    </row>
    <row r="31" spans="1:3" ht="14.25">
      <c r="A31" s="65" t="s">
        <v>296</v>
      </c>
      <c r="B31" s="65">
        <v>197.867</v>
      </c>
      <c r="C31" s="71">
        <v>0.1250072819883255</v>
      </c>
    </row>
    <row r="32" spans="1:3" ht="14.25">
      <c r="A32" s="65" t="s">
        <v>74</v>
      </c>
      <c r="B32" s="65">
        <v>133.049</v>
      </c>
      <c r="C32" s="71">
        <v>0.08405693653446367</v>
      </c>
    </row>
    <row r="33" spans="1:3" ht="14.25">
      <c r="A33" s="65" t="s">
        <v>297</v>
      </c>
      <c r="B33" s="65">
        <v>30.918</v>
      </c>
      <c r="C33" s="71">
        <v>0.019533197271475528</v>
      </c>
    </row>
    <row r="34" spans="1:3" ht="15" thickBot="1">
      <c r="A34" s="32" t="s">
        <v>47</v>
      </c>
      <c r="B34" s="32">
        <v>158284.37900000007</v>
      </c>
      <c r="C34" s="74">
        <v>100</v>
      </c>
    </row>
    <row r="35" spans="1:3" ht="11.25" customHeight="1" thickTop="1">
      <c r="A35" s="7"/>
      <c r="B35" s="59"/>
      <c r="C35" s="31"/>
    </row>
    <row r="36" ht="14.25">
      <c r="A36" s="34" t="s">
        <v>48</v>
      </c>
    </row>
    <row r="38" spans="1:3" ht="14.25">
      <c r="A38" s="35"/>
      <c r="B38" s="7"/>
      <c r="C38" s="7"/>
    </row>
    <row r="39" spans="1:3" ht="14.25">
      <c r="A39" s="35" t="s">
        <v>298</v>
      </c>
      <c r="B39" s="38"/>
      <c r="C39" s="38"/>
    </row>
    <row r="40" ht="14.25">
      <c r="A40" s="1" t="s">
        <v>291</v>
      </c>
    </row>
    <row r="41" spans="1:3" ht="14.25">
      <c r="A41" s="16" t="s">
        <v>299</v>
      </c>
      <c r="B41" s="12"/>
      <c r="C41" s="12"/>
    </row>
    <row r="42" spans="1:3" ht="14.25">
      <c r="A42" s="7"/>
      <c r="B42" s="72"/>
      <c r="C42" s="72"/>
    </row>
    <row r="43" spans="1:3" ht="14.25">
      <c r="A43" s="75"/>
      <c r="B43" s="7"/>
      <c r="C43" s="7"/>
    </row>
    <row r="44" spans="1:3" ht="14.25">
      <c r="A44" s="7"/>
      <c r="B44" s="25" t="s">
        <v>0</v>
      </c>
      <c r="C44" s="7"/>
    </row>
    <row r="45" spans="1:3" ht="28.5">
      <c r="A45" s="35" t="s">
        <v>55</v>
      </c>
      <c r="B45" s="14" t="s">
        <v>2</v>
      </c>
      <c r="C45" s="15" t="s">
        <v>1</v>
      </c>
    </row>
    <row r="46" spans="1:3" ht="14.25">
      <c r="A46" s="16" t="s">
        <v>63</v>
      </c>
      <c r="B46" s="44">
        <v>10000.49</v>
      </c>
      <c r="C46" s="17">
        <v>5.900154953486959</v>
      </c>
    </row>
    <row r="47" spans="1:3" ht="14.25">
      <c r="A47" s="16" t="s">
        <v>62</v>
      </c>
      <c r="B47" s="44">
        <v>8563.811</v>
      </c>
      <c r="C47" s="17">
        <v>5.052533615090471</v>
      </c>
    </row>
    <row r="48" spans="1:3" ht="15" thickBot="1">
      <c r="A48" s="18" t="s">
        <v>47</v>
      </c>
      <c r="B48" s="19">
        <v>18564.301</v>
      </c>
      <c r="C48" s="20">
        <v>10.95268856857743</v>
      </c>
    </row>
    <row r="49" ht="15" thickTop="1"/>
    <row r="50" spans="1:3" ht="14.25">
      <c r="A50" s="7"/>
      <c r="B50" s="7"/>
      <c r="C50" s="7"/>
    </row>
    <row r="51" spans="1:3" ht="14.25">
      <c r="A51" s="35" t="s">
        <v>65</v>
      </c>
      <c r="B51" s="6"/>
      <c r="C51" s="7"/>
    </row>
    <row r="52" spans="1:3" ht="27.75" customHeight="1">
      <c r="A52" s="84" t="s">
        <v>300</v>
      </c>
      <c r="B52" s="84"/>
      <c r="C52" s="84"/>
    </row>
    <row r="53" spans="1:3" ht="27" customHeight="1">
      <c r="A53" s="84" t="s">
        <v>266</v>
      </c>
      <c r="B53" s="84"/>
      <c r="C53" s="84"/>
    </row>
    <row r="54" spans="1:2" ht="14.25">
      <c r="A54" s="8"/>
      <c r="B54" s="8"/>
    </row>
  </sheetData>
  <sheetProtection/>
  <mergeCells count="2">
    <mergeCell ref="A53:C53"/>
    <mergeCell ref="A52:C52"/>
  </mergeCells>
  <printOptions/>
  <pageMargins left="0.7" right="0.7" top="0.75" bottom="0.75" header="0.3" footer="0.3"/>
  <pageSetup horizontalDpi="600" verticalDpi="600" orientation="portrait" paperSize="9" scale="85" r:id="rId2"/>
  <headerFooter>
    <oddHeader>&amp;R
&amp;G</oddHeader>
  </headerFooter>
  <colBreaks count="1" manualBreakCount="1">
    <brk id="3" max="65535" man="1"/>
  </colBreaks>
  <legacyDrawingHF r:id="rId1"/>
</worksheet>
</file>

<file path=xl/worksheets/sheet8.xml><?xml version="1.0" encoding="utf-8"?>
<worksheet xmlns="http://schemas.openxmlformats.org/spreadsheetml/2006/main" xmlns:r="http://schemas.openxmlformats.org/officeDocument/2006/relationships">
  <dimension ref="A1:H62"/>
  <sheetViews>
    <sheetView workbookViewId="0" topLeftCell="A1">
      <selection activeCell="A1" sqref="A1"/>
    </sheetView>
  </sheetViews>
  <sheetFormatPr defaultColWidth="9.140625" defaultRowHeight="15"/>
  <cols>
    <col min="1" max="1" width="51.8515625" style="1" customWidth="1"/>
    <col min="2" max="2" width="20.28125" style="1" customWidth="1"/>
    <col min="3" max="3" width="20.00390625" style="1" customWidth="1"/>
    <col min="4" max="4" width="9.140625" style="1" customWidth="1"/>
    <col min="5" max="5" width="23.421875" style="1" customWidth="1"/>
    <col min="6" max="16384" width="9.140625" style="1" customWidth="1"/>
  </cols>
  <sheetData>
    <row r="1" ht="11.25" customHeight="1">
      <c r="A1" s="23" t="s">
        <v>334</v>
      </c>
    </row>
    <row r="2" spans="1:3" ht="11.25" customHeight="1">
      <c r="A2" s="77" t="s">
        <v>279</v>
      </c>
      <c r="B2" s="78"/>
      <c r="C2" s="79"/>
    </row>
    <row r="3" spans="1:3" ht="15" customHeight="1">
      <c r="A3" s="9"/>
      <c r="B3" s="42" t="s">
        <v>0</v>
      </c>
      <c r="C3" s="26"/>
    </row>
    <row r="4" spans="1:3" ht="27" customHeight="1">
      <c r="A4" s="35" t="s">
        <v>3</v>
      </c>
      <c r="B4" s="15" t="s">
        <v>2</v>
      </c>
      <c r="C4" s="15" t="s">
        <v>1</v>
      </c>
    </row>
    <row r="5" spans="1:5" ht="14.25">
      <c r="A5" s="6" t="s">
        <v>6</v>
      </c>
      <c r="B5" s="6">
        <v>27004.913999999997</v>
      </c>
      <c r="C5" s="33">
        <v>18.298372139648034</v>
      </c>
      <c r="E5" s="9"/>
    </row>
    <row r="6" spans="1:8" ht="14.25">
      <c r="A6" s="65" t="s">
        <v>67</v>
      </c>
      <c r="B6" s="65">
        <v>17982.257</v>
      </c>
      <c r="C6" s="71">
        <v>12.184672408021404</v>
      </c>
      <c r="F6" s="7"/>
      <c r="G6" s="7"/>
      <c r="H6" s="7"/>
    </row>
    <row r="7" spans="1:8" ht="14.25">
      <c r="A7" s="65" t="s">
        <v>208</v>
      </c>
      <c r="B7" s="65">
        <v>13320.479</v>
      </c>
      <c r="C7" s="71">
        <v>9.025878838953782</v>
      </c>
      <c r="F7" s="7"/>
      <c r="G7" s="59"/>
      <c r="H7" s="31"/>
    </row>
    <row r="8" spans="1:8" ht="14.25">
      <c r="A8" s="65" t="s">
        <v>68</v>
      </c>
      <c r="B8" s="65">
        <v>12137.694</v>
      </c>
      <c r="C8" s="71">
        <v>8.224430625077092</v>
      </c>
      <c r="F8" s="7"/>
      <c r="G8" s="7"/>
      <c r="H8" s="7"/>
    </row>
    <row r="9" spans="1:8" ht="14.25">
      <c r="A9" s="65" t="s">
        <v>284</v>
      </c>
      <c r="B9" s="65">
        <v>8681.765</v>
      </c>
      <c r="C9" s="71">
        <v>5.882713301696551</v>
      </c>
      <c r="F9" s="7"/>
      <c r="G9" s="7"/>
      <c r="H9" s="7"/>
    </row>
    <row r="10" spans="1:3" ht="14.25">
      <c r="A10" s="65" t="s">
        <v>218</v>
      </c>
      <c r="B10" s="65">
        <v>8596.644</v>
      </c>
      <c r="C10" s="71">
        <v>5.825035808818812</v>
      </c>
    </row>
    <row r="11" spans="1:3" ht="14.25">
      <c r="A11" s="65" t="s">
        <v>280</v>
      </c>
      <c r="B11" s="65">
        <v>7223.686</v>
      </c>
      <c r="C11" s="71">
        <v>4.894727479893681</v>
      </c>
    </row>
    <row r="12" spans="1:3" ht="14.25">
      <c r="A12" s="65" t="s">
        <v>281</v>
      </c>
      <c r="B12" s="65">
        <v>6643.359</v>
      </c>
      <c r="C12" s="71">
        <v>4.501501291182784</v>
      </c>
    </row>
    <row r="13" spans="1:3" ht="14.25">
      <c r="A13" s="65" t="s">
        <v>282</v>
      </c>
      <c r="B13" s="65">
        <v>5891.658</v>
      </c>
      <c r="C13" s="71">
        <v>3.992153080122176</v>
      </c>
    </row>
    <row r="14" spans="1:3" ht="14.25">
      <c r="A14" s="65" t="s">
        <v>240</v>
      </c>
      <c r="B14" s="65">
        <v>5497.384</v>
      </c>
      <c r="C14" s="71">
        <v>3.724995318501917</v>
      </c>
    </row>
    <row r="15" spans="1:3" ht="14.25">
      <c r="A15" s="65" t="s">
        <v>283</v>
      </c>
      <c r="B15" s="65">
        <v>5335.585</v>
      </c>
      <c r="C15" s="71">
        <v>3.6153612602774428</v>
      </c>
    </row>
    <row r="16" spans="1:3" ht="15.75" customHeight="1">
      <c r="A16" s="65" t="s">
        <v>14</v>
      </c>
      <c r="B16" s="65">
        <v>4799.92</v>
      </c>
      <c r="C16" s="71">
        <v>3.252397782142147</v>
      </c>
    </row>
    <row r="17" spans="1:3" ht="14.25">
      <c r="A17" s="65" t="s">
        <v>219</v>
      </c>
      <c r="B17" s="65">
        <v>3787.831</v>
      </c>
      <c r="C17" s="71">
        <v>2.566612181771627</v>
      </c>
    </row>
    <row r="18" spans="1:3" ht="14.25">
      <c r="A18" s="65" t="s">
        <v>250</v>
      </c>
      <c r="B18" s="65">
        <v>3296.685</v>
      </c>
      <c r="C18" s="71">
        <v>2.2338145182464046</v>
      </c>
    </row>
    <row r="19" spans="1:3" ht="14.25">
      <c r="A19" s="65" t="s">
        <v>285</v>
      </c>
      <c r="B19" s="65">
        <v>2907.828</v>
      </c>
      <c r="C19" s="71">
        <v>1.9703272842153272</v>
      </c>
    </row>
    <row r="20" spans="1:3" ht="14.25">
      <c r="A20" s="65" t="s">
        <v>220</v>
      </c>
      <c r="B20" s="65">
        <v>2748.772</v>
      </c>
      <c r="C20" s="71">
        <v>1.8625518667841199</v>
      </c>
    </row>
    <row r="21" spans="1:3" ht="14.25">
      <c r="A21" s="65" t="s">
        <v>18</v>
      </c>
      <c r="B21" s="65">
        <v>2578.264</v>
      </c>
      <c r="C21" s="71">
        <v>1.7470166409808787</v>
      </c>
    </row>
    <row r="22" spans="1:3" ht="14.25">
      <c r="A22" s="65" t="s">
        <v>72</v>
      </c>
      <c r="B22" s="65">
        <v>2190.952</v>
      </c>
      <c r="C22" s="71">
        <v>1.4845762899339783</v>
      </c>
    </row>
    <row r="23" spans="1:3" ht="14.25">
      <c r="A23" s="65" t="s">
        <v>286</v>
      </c>
      <c r="B23" s="65">
        <v>1492.75</v>
      </c>
      <c r="C23" s="71">
        <v>1.011478689080795</v>
      </c>
    </row>
    <row r="24" spans="1:3" ht="14.25">
      <c r="A24" s="65" t="s">
        <v>252</v>
      </c>
      <c r="B24" s="65">
        <v>1310.63</v>
      </c>
      <c r="C24" s="71">
        <v>0.8880752398391978</v>
      </c>
    </row>
    <row r="25" spans="1:3" ht="14.25">
      <c r="A25" s="65" t="s">
        <v>287</v>
      </c>
      <c r="B25" s="65">
        <v>861.501</v>
      </c>
      <c r="C25" s="71">
        <v>0.5837480503244308</v>
      </c>
    </row>
    <row r="26" spans="1:3" ht="14.25">
      <c r="A26" s="65" t="s">
        <v>288</v>
      </c>
      <c r="B26" s="65">
        <v>820.043</v>
      </c>
      <c r="C26" s="71">
        <v>0.5556563514519393</v>
      </c>
    </row>
    <row r="27" spans="1:3" ht="14.25">
      <c r="A27" s="65" t="s">
        <v>231</v>
      </c>
      <c r="B27" s="65">
        <v>429.517</v>
      </c>
      <c r="C27" s="71">
        <v>0.29103821276028524</v>
      </c>
    </row>
    <row r="28" spans="1:3" ht="14.25">
      <c r="A28" s="65" t="s">
        <v>36</v>
      </c>
      <c r="B28" s="65">
        <v>391.083</v>
      </c>
      <c r="C28" s="71">
        <v>0.2649955586412893</v>
      </c>
    </row>
    <row r="29" spans="1:3" ht="14.25">
      <c r="A29" s="65" t="s">
        <v>30</v>
      </c>
      <c r="B29" s="65">
        <v>384.743</v>
      </c>
      <c r="C29" s="71">
        <v>0.2606996116382598</v>
      </c>
    </row>
    <row r="30" spans="1:3" ht="14.25">
      <c r="A30" s="65" t="s">
        <v>254</v>
      </c>
      <c r="B30" s="65">
        <v>368.646</v>
      </c>
      <c r="C30" s="71">
        <v>0.24979237837205073</v>
      </c>
    </row>
    <row r="31" spans="1:3" ht="14.25">
      <c r="A31" s="65" t="s">
        <v>156</v>
      </c>
      <c r="B31" s="65">
        <v>325.469</v>
      </c>
      <c r="C31" s="71">
        <v>0.2205358951307568</v>
      </c>
    </row>
    <row r="32" spans="1:3" ht="14.25">
      <c r="A32" s="65" t="s">
        <v>40</v>
      </c>
      <c r="B32" s="65">
        <v>192.234</v>
      </c>
      <c r="C32" s="71">
        <v>0.130256636621509</v>
      </c>
    </row>
    <row r="33" spans="1:3" ht="14.25">
      <c r="A33" s="65" t="s">
        <v>289</v>
      </c>
      <c r="B33" s="65">
        <v>192.116</v>
      </c>
      <c r="C33" s="71">
        <v>0.13017668051009615</v>
      </c>
    </row>
    <row r="34" spans="1:3" ht="14.25">
      <c r="A34" s="65" t="s">
        <v>223</v>
      </c>
      <c r="B34" s="65">
        <v>186.555</v>
      </c>
      <c r="C34" s="71">
        <v>0.1264085793612244</v>
      </c>
    </row>
    <row r="35" spans="1:3" ht="15" thickBot="1">
      <c r="A35" s="18" t="s">
        <v>47</v>
      </c>
      <c r="B35" s="47">
        <v>147580.964</v>
      </c>
      <c r="C35" s="56">
        <v>99.99999999999994</v>
      </c>
    </row>
    <row r="36" spans="1:3" ht="11.25" customHeight="1" thickTop="1">
      <c r="A36" s="7"/>
      <c r="B36" s="59"/>
      <c r="C36" s="31"/>
    </row>
    <row r="37" ht="14.25">
      <c r="A37" s="34" t="s">
        <v>48</v>
      </c>
    </row>
    <row r="39" spans="1:3" ht="14.25">
      <c r="A39" s="35"/>
      <c r="B39" s="7"/>
      <c r="C39" s="7"/>
    </row>
    <row r="40" spans="1:3" ht="14.25">
      <c r="A40" s="35" t="s">
        <v>290</v>
      </c>
      <c r="B40" s="38"/>
      <c r="C40" s="38"/>
    </row>
    <row r="41" ht="14.25">
      <c r="A41" s="1" t="s">
        <v>291</v>
      </c>
    </row>
    <row r="42" spans="1:3" ht="14.25">
      <c r="A42" s="16" t="s">
        <v>257</v>
      </c>
      <c r="B42" s="12"/>
      <c r="C42" s="12"/>
    </row>
    <row r="43" spans="1:3" ht="14.25">
      <c r="A43" s="7"/>
      <c r="B43" s="72"/>
      <c r="C43" s="72"/>
    </row>
    <row r="44" spans="1:3" ht="14.25">
      <c r="A44" s="35" t="s">
        <v>65</v>
      </c>
      <c r="B44" s="6"/>
      <c r="C44" s="7"/>
    </row>
    <row r="45" spans="1:3" ht="14.25">
      <c r="A45" s="49" t="s">
        <v>56</v>
      </c>
      <c r="B45" s="16"/>
      <c r="C45" s="16"/>
    </row>
    <row r="46" spans="1:3" ht="27" customHeight="1">
      <c r="A46" s="84" t="s">
        <v>266</v>
      </c>
      <c r="B46" s="84"/>
      <c r="C46" s="84"/>
    </row>
    <row r="47" spans="1:3" ht="14.25">
      <c r="A47" s="49" t="s">
        <v>264</v>
      </c>
      <c r="B47" s="16"/>
      <c r="C47" s="16"/>
    </row>
    <row r="48" spans="1:3" ht="14.25">
      <c r="A48" s="49" t="s">
        <v>263</v>
      </c>
      <c r="B48" s="16"/>
      <c r="C48" s="16"/>
    </row>
    <row r="49" spans="1:3" ht="14.25">
      <c r="A49" s="7"/>
      <c r="B49" s="7"/>
      <c r="C49" s="7"/>
    </row>
    <row r="50" spans="1:3" ht="14.25">
      <c r="A50" s="7"/>
      <c r="B50" s="7"/>
      <c r="C50" s="7"/>
    </row>
    <row r="57" spans="1:3" ht="14.25">
      <c r="A57" s="7"/>
      <c r="B57" s="7"/>
      <c r="C57" s="7"/>
    </row>
    <row r="60" spans="1:2" ht="14.25">
      <c r="A60" s="53"/>
      <c r="B60" s="53"/>
    </row>
    <row r="61" ht="14.25">
      <c r="A61" s="54"/>
    </row>
    <row r="62" spans="1:2" ht="14.25">
      <c r="A62" s="8"/>
      <c r="B62" s="8"/>
    </row>
  </sheetData>
  <sheetProtection/>
  <mergeCells count="1">
    <mergeCell ref="A46:C46"/>
  </mergeCells>
  <printOptions/>
  <pageMargins left="0.7" right="0.7" top="0.75" bottom="0.75" header="0.3" footer="0.3"/>
  <pageSetup horizontalDpi="600" verticalDpi="600" orientation="portrait" paperSize="9" scale="85" r:id="rId2"/>
  <headerFooter>
    <oddHeader>&amp;R
&amp;G</oddHeader>
  </headerFooter>
  <colBreaks count="1" manualBreakCount="1">
    <brk id="3" max="65535" man="1"/>
  </colBreaks>
  <legacyDrawingHF r:id="rId1"/>
</worksheet>
</file>

<file path=xl/worksheets/sheet9.xml><?xml version="1.0" encoding="utf-8"?>
<worksheet xmlns="http://schemas.openxmlformats.org/spreadsheetml/2006/main" xmlns:r="http://schemas.openxmlformats.org/officeDocument/2006/relationships">
  <dimension ref="A1:H72"/>
  <sheetViews>
    <sheetView workbookViewId="0" topLeftCell="A1">
      <selection activeCell="A1" sqref="A1"/>
    </sheetView>
  </sheetViews>
  <sheetFormatPr defaultColWidth="9.140625" defaultRowHeight="15"/>
  <cols>
    <col min="1" max="1" width="51.8515625" style="1" customWidth="1"/>
    <col min="2" max="2" width="20.28125" style="1" customWidth="1"/>
    <col min="3" max="3" width="20.00390625" style="1" customWidth="1"/>
    <col min="4" max="4" width="9.140625" style="1" customWidth="1"/>
    <col min="5" max="5" width="23.421875" style="1" customWidth="1"/>
    <col min="6" max="16384" width="9.140625" style="1" customWidth="1"/>
  </cols>
  <sheetData>
    <row r="1" ht="11.25" customHeight="1">
      <c r="A1" s="23" t="s">
        <v>334</v>
      </c>
    </row>
    <row r="2" spans="1:3" ht="11.25" customHeight="1">
      <c r="A2" s="77" t="s">
        <v>248</v>
      </c>
      <c r="B2" s="78"/>
      <c r="C2" s="79"/>
    </row>
    <row r="3" spans="1:3" ht="15" customHeight="1">
      <c r="A3" s="9"/>
      <c r="B3" s="42" t="s">
        <v>0</v>
      </c>
      <c r="C3" s="26"/>
    </row>
    <row r="4" spans="1:3" ht="27" customHeight="1">
      <c r="A4" s="35" t="s">
        <v>3</v>
      </c>
      <c r="B4" s="15" t="s">
        <v>2</v>
      </c>
      <c r="C4" s="15" t="s">
        <v>1</v>
      </c>
    </row>
    <row r="5" spans="1:5" ht="14.25">
      <c r="A5" s="6" t="s">
        <v>6</v>
      </c>
      <c r="B5" s="6">
        <v>23822.565</v>
      </c>
      <c r="C5" s="33">
        <v>17.486319749305775</v>
      </c>
      <c r="E5" s="9"/>
    </row>
    <row r="6" spans="1:8" ht="14.25">
      <c r="A6" s="65" t="s">
        <v>67</v>
      </c>
      <c r="B6" s="65">
        <v>17517.5</v>
      </c>
      <c r="C6" s="71">
        <v>12.85825460895852</v>
      </c>
      <c r="F6" s="7"/>
      <c r="G6" s="7"/>
      <c r="H6" s="7"/>
    </row>
    <row r="7" spans="1:8" ht="14.25">
      <c r="A7" s="65" t="s">
        <v>68</v>
      </c>
      <c r="B7" s="65">
        <v>12488.929</v>
      </c>
      <c r="C7" s="71">
        <v>9.167165912670514</v>
      </c>
      <c r="F7" s="7"/>
      <c r="G7" s="59"/>
      <c r="H7" s="31"/>
    </row>
    <row r="8" spans="1:8" ht="14.25">
      <c r="A8" s="65" t="s">
        <v>208</v>
      </c>
      <c r="B8" s="65">
        <v>12280.169</v>
      </c>
      <c r="C8" s="71">
        <v>9.013931191268133</v>
      </c>
      <c r="F8" s="7"/>
      <c r="G8" s="7"/>
      <c r="H8" s="7"/>
    </row>
    <row r="9" spans="1:8" ht="14.25">
      <c r="A9" s="65" t="s">
        <v>218</v>
      </c>
      <c r="B9" s="65">
        <v>7757.568</v>
      </c>
      <c r="C9" s="71">
        <v>5.694236305997381</v>
      </c>
      <c r="F9" s="7"/>
      <c r="G9" s="7"/>
      <c r="H9" s="7"/>
    </row>
    <row r="10" spans="1:3" ht="14.25">
      <c r="A10" s="65" t="s">
        <v>10</v>
      </c>
      <c r="B10" s="65">
        <v>6737.154</v>
      </c>
      <c r="C10" s="71">
        <v>4.945228569816659</v>
      </c>
    </row>
    <row r="11" spans="1:3" ht="14.25">
      <c r="A11" s="65" t="s">
        <v>147</v>
      </c>
      <c r="B11" s="65">
        <v>6611.829</v>
      </c>
      <c r="C11" s="71">
        <v>4.853237089361815</v>
      </c>
    </row>
    <row r="12" spans="1:3" ht="14.25">
      <c r="A12" s="65" t="s">
        <v>19</v>
      </c>
      <c r="B12" s="65">
        <v>6445.787</v>
      </c>
      <c r="C12" s="71">
        <v>4.731358378827739</v>
      </c>
    </row>
    <row r="13" spans="1:3" ht="14.25">
      <c r="A13" s="65" t="s">
        <v>11</v>
      </c>
      <c r="B13" s="65">
        <v>5142.297</v>
      </c>
      <c r="C13" s="71">
        <v>3.7745662395252495</v>
      </c>
    </row>
    <row r="14" spans="1:3" ht="14.25">
      <c r="A14" s="65" t="s">
        <v>12</v>
      </c>
      <c r="B14" s="65">
        <v>5133.704</v>
      </c>
      <c r="C14" s="71">
        <v>3.768258776596477</v>
      </c>
    </row>
    <row r="15" spans="1:3" ht="14.25">
      <c r="A15" s="65" t="s">
        <v>14</v>
      </c>
      <c r="B15" s="65">
        <v>4482.883</v>
      </c>
      <c r="C15" s="71">
        <v>3.29054094455098</v>
      </c>
    </row>
    <row r="16" spans="1:3" ht="15.75" customHeight="1">
      <c r="A16" s="65" t="s">
        <v>15</v>
      </c>
      <c r="B16" s="65">
        <v>4045.93</v>
      </c>
      <c r="C16" s="71">
        <v>2.9698072253474264</v>
      </c>
    </row>
    <row r="17" spans="1:3" ht="14.25">
      <c r="A17" s="65" t="s">
        <v>249</v>
      </c>
      <c r="B17" s="65">
        <v>3686.481</v>
      </c>
      <c r="C17" s="71">
        <v>2.7059632544077643</v>
      </c>
    </row>
    <row r="18" spans="1:3" ht="14.25">
      <c r="A18" s="65" t="s">
        <v>250</v>
      </c>
      <c r="B18" s="65">
        <v>3210.711</v>
      </c>
      <c r="C18" s="71">
        <v>2.3567369495523796</v>
      </c>
    </row>
    <row r="19" spans="1:3" ht="14.25">
      <c r="A19" s="65" t="s">
        <v>20</v>
      </c>
      <c r="B19" s="65">
        <v>2758.838</v>
      </c>
      <c r="C19" s="71">
        <v>2.0250516014768034</v>
      </c>
    </row>
    <row r="20" spans="1:3" ht="14.25">
      <c r="A20" s="65" t="s">
        <v>251</v>
      </c>
      <c r="B20" s="65">
        <v>2643.867</v>
      </c>
      <c r="C20" s="71">
        <v>1.9406601991279198</v>
      </c>
    </row>
    <row r="21" spans="1:3" ht="14.25">
      <c r="A21" s="65" t="s">
        <v>18</v>
      </c>
      <c r="B21" s="65">
        <v>2555.653</v>
      </c>
      <c r="C21" s="71">
        <v>1.8759090604337756</v>
      </c>
    </row>
    <row r="22" spans="1:3" ht="14.25">
      <c r="A22" s="65" t="s">
        <v>221</v>
      </c>
      <c r="B22" s="65">
        <v>2086.889</v>
      </c>
      <c r="C22" s="71">
        <v>1.5318253233985921</v>
      </c>
    </row>
    <row r="23" spans="1:3" ht="14.25">
      <c r="A23" s="65" t="s">
        <v>209</v>
      </c>
      <c r="B23" s="65">
        <v>1435.435</v>
      </c>
      <c r="C23" s="71">
        <v>1.053642854551755</v>
      </c>
    </row>
    <row r="24" spans="1:3" ht="14.25">
      <c r="A24" s="65" t="s">
        <v>252</v>
      </c>
      <c r="B24" s="65">
        <v>1243.096</v>
      </c>
      <c r="C24" s="71">
        <v>0.9124615311190467</v>
      </c>
    </row>
    <row r="25" spans="1:3" ht="14.25">
      <c r="A25" s="65" t="s">
        <v>222</v>
      </c>
      <c r="B25" s="65">
        <v>901.447</v>
      </c>
      <c r="C25" s="71">
        <v>0.6616831763939962</v>
      </c>
    </row>
    <row r="26" spans="1:3" ht="14.25">
      <c r="A26" s="65" t="s">
        <v>253</v>
      </c>
      <c r="B26" s="65">
        <v>811.451</v>
      </c>
      <c r="C26" s="71">
        <v>0.5956240080316255</v>
      </c>
    </row>
    <row r="27" spans="1:3" ht="14.25">
      <c r="A27" s="65" t="s">
        <v>231</v>
      </c>
      <c r="B27" s="65">
        <v>403.218</v>
      </c>
      <c r="C27" s="71">
        <v>0.29597144038333306</v>
      </c>
    </row>
    <row r="28" spans="1:3" ht="14.25">
      <c r="A28" s="65" t="s">
        <v>30</v>
      </c>
      <c r="B28" s="65">
        <v>385.957</v>
      </c>
      <c r="C28" s="71">
        <v>0.2833014627720738</v>
      </c>
    </row>
    <row r="29" spans="1:3" ht="14.25">
      <c r="A29" s="65" t="s">
        <v>36</v>
      </c>
      <c r="B29" s="65">
        <v>371.363</v>
      </c>
      <c r="C29" s="71">
        <v>0.27258912552285786</v>
      </c>
    </row>
    <row r="30" spans="1:3" ht="14.25">
      <c r="A30" s="65" t="s">
        <v>254</v>
      </c>
      <c r="B30" s="65">
        <v>364.433</v>
      </c>
      <c r="C30" s="71">
        <v>0.2675023434797534</v>
      </c>
    </row>
    <row r="31" spans="1:3" ht="14.25">
      <c r="A31" s="65" t="s">
        <v>39</v>
      </c>
      <c r="B31" s="65">
        <v>319.036</v>
      </c>
      <c r="C31" s="71">
        <v>0.2341798839688135</v>
      </c>
    </row>
    <row r="32" spans="1:3" ht="14.25">
      <c r="A32" s="65" t="s">
        <v>40</v>
      </c>
      <c r="B32" s="65">
        <v>193.674</v>
      </c>
      <c r="C32" s="71">
        <v>0.14216124464880447</v>
      </c>
    </row>
    <row r="33" spans="1:3" ht="14.25">
      <c r="A33" s="65" t="s">
        <v>41</v>
      </c>
      <c r="B33" s="65">
        <v>176.77</v>
      </c>
      <c r="C33" s="71">
        <v>0.12975331338522034</v>
      </c>
    </row>
    <row r="34" spans="1:3" ht="14.25">
      <c r="A34" s="65" t="s">
        <v>223</v>
      </c>
      <c r="B34" s="65">
        <v>155.153</v>
      </c>
      <c r="C34" s="71">
        <v>0.11388592991829548</v>
      </c>
    </row>
    <row r="35" spans="1:3" ht="14.25">
      <c r="A35" s="65" t="s">
        <v>255</v>
      </c>
      <c r="B35" s="65">
        <v>65.655</v>
      </c>
      <c r="C35" s="71">
        <v>0.048192305200580654</v>
      </c>
    </row>
    <row r="36" spans="1:3" ht="15" thickBot="1">
      <c r="A36" s="18" t="s">
        <v>47</v>
      </c>
      <c r="B36" s="47">
        <v>136235.44199999992</v>
      </c>
      <c r="C36" s="56">
        <v>100.00000000000003</v>
      </c>
    </row>
    <row r="37" spans="1:3" ht="11.25" customHeight="1" thickTop="1">
      <c r="A37" s="7"/>
      <c r="B37" s="59"/>
      <c r="C37" s="31"/>
    </row>
    <row r="38" ht="14.25">
      <c r="A38" s="34" t="s">
        <v>48</v>
      </c>
    </row>
    <row r="40" spans="1:3" ht="14.25">
      <c r="A40" s="35"/>
      <c r="B40" s="7"/>
      <c r="C40" s="7"/>
    </row>
    <row r="41" spans="1:3" ht="14.25">
      <c r="A41" s="35" t="s">
        <v>256</v>
      </c>
      <c r="B41" s="38"/>
      <c r="C41" s="38"/>
    </row>
    <row r="42" ht="14.25">
      <c r="A42" s="1" t="s">
        <v>234</v>
      </c>
    </row>
    <row r="43" spans="1:3" ht="14.25">
      <c r="A43" s="16" t="s">
        <v>257</v>
      </c>
      <c r="B43" s="12"/>
      <c r="C43" s="12"/>
    </row>
    <row r="44" spans="1:3" ht="14.25">
      <c r="A44" s="7"/>
      <c r="B44" s="72"/>
      <c r="C44" s="72"/>
    </row>
    <row r="45" spans="1:3" ht="14.25">
      <c r="A45" s="7"/>
      <c r="B45" s="72"/>
      <c r="C45" s="72"/>
    </row>
    <row r="46" spans="1:3" ht="14.25">
      <c r="A46" s="51"/>
      <c r="B46" s="42" t="s">
        <v>0</v>
      </c>
      <c r="C46" s="51"/>
    </row>
    <row r="47" spans="1:3" ht="27" customHeight="1">
      <c r="A47" s="35" t="s">
        <v>55</v>
      </c>
      <c r="B47" s="15" t="s">
        <v>2</v>
      </c>
      <c r="C47" s="15" t="s">
        <v>1</v>
      </c>
    </row>
    <row r="48" spans="1:3" ht="14.25">
      <c r="A48" s="11" t="s">
        <v>62</v>
      </c>
      <c r="B48" s="43">
        <v>7445.165999999999</v>
      </c>
      <c r="C48" s="52">
        <v>5.714945196471137</v>
      </c>
    </row>
    <row r="49" spans="1:3" ht="14.25">
      <c r="A49" s="16" t="s">
        <v>63</v>
      </c>
      <c r="B49" s="44">
        <v>7757.568</v>
      </c>
      <c r="C49" s="17">
        <v>5.954746472798352</v>
      </c>
    </row>
    <row r="50" spans="1:3" ht="14.25">
      <c r="A50" s="16" t="s">
        <v>61</v>
      </c>
      <c r="B50" s="44">
        <v>4369.95</v>
      </c>
      <c r="C50" s="17">
        <v>3.3543946181077824</v>
      </c>
    </row>
    <row r="51" spans="1:3" ht="14.25">
      <c r="A51" s="45" t="s">
        <v>214</v>
      </c>
      <c r="B51" s="46">
        <v>259.329</v>
      </c>
      <c r="C51" s="63">
        <v>0.19906218650540008</v>
      </c>
    </row>
    <row r="52" spans="1:3" ht="15" thickBot="1">
      <c r="A52" s="18" t="s">
        <v>47</v>
      </c>
      <c r="B52" s="19">
        <v>19832.013000000003</v>
      </c>
      <c r="C52" s="20">
        <v>15.223148473882672</v>
      </c>
    </row>
    <row r="53" spans="1:3" ht="15" thickTop="1">
      <c r="A53" s="35"/>
      <c r="B53" s="7"/>
      <c r="C53" s="7"/>
    </row>
    <row r="54" spans="1:3" ht="14.25">
      <c r="A54" s="35" t="s">
        <v>65</v>
      </c>
      <c r="B54" s="6"/>
      <c r="C54" s="7"/>
    </row>
    <row r="55" spans="1:3" ht="14.25">
      <c r="A55" s="49" t="s">
        <v>56</v>
      </c>
      <c r="B55" s="16"/>
      <c r="C55" s="16"/>
    </row>
    <row r="56" spans="1:3" ht="27" customHeight="1">
      <c r="A56" s="84" t="s">
        <v>266</v>
      </c>
      <c r="B56" s="84"/>
      <c r="C56" s="84"/>
    </row>
    <row r="57" spans="1:3" ht="14.25">
      <c r="A57" s="49" t="s">
        <v>264</v>
      </c>
      <c r="B57" s="16"/>
      <c r="C57" s="16"/>
    </row>
    <row r="58" spans="1:3" ht="14.25">
      <c r="A58" s="49" t="s">
        <v>263</v>
      </c>
      <c r="B58" s="16"/>
      <c r="C58" s="16"/>
    </row>
    <row r="59" spans="1:3" ht="14.25">
      <c r="A59" s="7"/>
      <c r="B59" s="7"/>
      <c r="C59" s="7"/>
    </row>
    <row r="60" spans="1:3" ht="14.25">
      <c r="A60" s="7"/>
      <c r="B60" s="7"/>
      <c r="C60" s="7"/>
    </row>
    <row r="67" spans="1:3" ht="14.25">
      <c r="A67" s="7"/>
      <c r="B67" s="7"/>
      <c r="C67" s="7"/>
    </row>
    <row r="70" spans="1:2" ht="14.25">
      <c r="A70" s="53"/>
      <c r="B70" s="53"/>
    </row>
    <row r="71" ht="14.25">
      <c r="A71" s="54"/>
    </row>
    <row r="72" spans="1:2" ht="14.25">
      <c r="A72" s="8"/>
      <c r="B72" s="8"/>
    </row>
  </sheetData>
  <sheetProtection/>
  <mergeCells count="1">
    <mergeCell ref="A56:C56"/>
  </mergeCells>
  <printOptions/>
  <pageMargins left="0.7" right="0.7" top="0.75" bottom="0.75" header="0.3" footer="0.3"/>
  <pageSetup horizontalDpi="600" verticalDpi="600" orientation="portrait" paperSize="9" scale="85" r:id="rId2"/>
  <headerFooter>
    <oddHeader>&amp;R
&amp;G</oddHeader>
  </headerFooter>
  <colBreaks count="1" manualBreakCount="1">
    <brk id="3" max="65535"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Forsikringenshus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Gordon Stephansen</dc:creator>
  <cp:keywords/>
  <dc:description/>
  <cp:lastModifiedBy>Frederik Have Rundager</cp:lastModifiedBy>
  <cp:lastPrinted>2023-06-16T09:23:44Z</cp:lastPrinted>
  <dcterms:created xsi:type="dcterms:W3CDTF">2008-07-01T14:28:48Z</dcterms:created>
  <dcterms:modified xsi:type="dcterms:W3CDTF">2023-09-29T07:26:10Z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PublishingExpirationDate">
    <vt:lpwstr/>
  </property>
  <property fmtid="{D5CDD505-2E9C-101B-9397-08002B2CF9AE}" pid="4" name="PublishingStartDate">
    <vt:lpwstr/>
  </property>
</Properties>
</file>